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9425" windowHeight="10965" activeTab="5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3">'B&amp;U'!$3:$4</definedName>
    <definedName name="_xlnm.Print_Titles" localSheetId="4">'K&amp;F'!$2:$4</definedName>
    <definedName name="_xlnm.Print_Titles" localSheetId="2">'P&amp;T'!$2:$4</definedName>
    <definedName name="_xlnm.Print_Titles" localSheetId="5">'S&amp;S'!$3:$4</definedName>
    <definedName name="_xlnm.Print_Titles" localSheetId="1">ØK!$3:$4</definedName>
  </definedNames>
  <calcPr calcId="152511" calcMode="manual"/>
</workbook>
</file>

<file path=xl/calcChain.xml><?xml version="1.0" encoding="utf-8"?>
<calcChain xmlns="http://schemas.openxmlformats.org/spreadsheetml/2006/main">
  <c r="G24" i="4" l="1"/>
  <c r="F24" i="4"/>
  <c r="E24" i="4"/>
  <c r="D24" i="4"/>
  <c r="D7" i="1" l="1"/>
  <c r="E7" i="1"/>
  <c r="F7" i="1"/>
  <c r="C7" i="1"/>
  <c r="D53" i="5" l="1"/>
  <c r="E20" i="7" l="1"/>
  <c r="F20" i="7"/>
  <c r="G20" i="7"/>
  <c r="D20" i="7"/>
  <c r="F9" i="1" l="1"/>
  <c r="E9" i="1"/>
  <c r="D9" i="1"/>
  <c r="C9" i="1"/>
  <c r="D16" i="6"/>
  <c r="C5" i="1" s="1"/>
  <c r="E16" i="6"/>
  <c r="D5" i="1" s="1"/>
  <c r="F16" i="6"/>
  <c r="E5" i="1" s="1"/>
  <c r="G16" i="6"/>
  <c r="F5" i="1" s="1"/>
  <c r="G17" i="3" l="1"/>
  <c r="F10" i="1" s="1"/>
  <c r="F17" i="3"/>
  <c r="E10" i="1" s="1"/>
  <c r="E17" i="3"/>
  <c r="D10" i="1" s="1"/>
  <c r="D17" i="3"/>
  <c r="C10" i="1" s="1"/>
  <c r="G20" i="2"/>
  <c r="F8" i="1" s="1"/>
  <c r="F20" i="2"/>
  <c r="E8" i="1" s="1"/>
  <c r="E20" i="2"/>
  <c r="D8" i="1" s="1"/>
  <c r="D20" i="2"/>
  <c r="C8" i="1" s="1"/>
  <c r="G53" i="5"/>
  <c r="F6" i="1" s="1"/>
  <c r="F53" i="5"/>
  <c r="E6" i="1" s="1"/>
  <c r="E53" i="5"/>
  <c r="D6" i="1" s="1"/>
  <c r="C6" i="1"/>
  <c r="C11" i="1" l="1"/>
  <c r="D11" i="1"/>
  <c r="E11" i="1"/>
  <c r="F11" i="1"/>
  <c r="D13" i="1" l="1"/>
  <c r="C13" i="1"/>
  <c r="F13" i="1"/>
  <c r="E13" i="1"/>
</calcChain>
</file>

<file path=xl/sharedStrings.xml><?xml version="1.0" encoding="utf-8"?>
<sst xmlns="http://schemas.openxmlformats.org/spreadsheetml/2006/main" count="340" uniqueCount="267">
  <si>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</si>
  <si>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</si>
  <si>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</si>
  <si>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</si>
  <si>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</si>
  <si>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</si>
  <si>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</si>
  <si>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</si>
  <si>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</si>
  <si>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</si>
  <si>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</si>
  <si>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</si>
  <si>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Sum</t>
  </si>
  <si>
    <t>Beløb i hele kroner (+ = udgifter)</t>
  </si>
  <si>
    <t>Ændringer i 2019</t>
  </si>
  <si>
    <t>Tidligere godkendte anlægsprojekter er skrevet med rødt</t>
  </si>
  <si>
    <t>54612-15</t>
  </si>
  <si>
    <t>51915-15</t>
  </si>
  <si>
    <t>Holme Å - genopretning</t>
  </si>
  <si>
    <t>56343-14</t>
  </si>
  <si>
    <t>68453-14</t>
  </si>
  <si>
    <t xml:space="preserve">Pulje til kommunale bygninger/ældreboliger, som skal afvikles "nedrivningspuljen". </t>
  </si>
  <si>
    <t>Investering i energibesparende foranstaltninger</t>
  </si>
  <si>
    <t>Nedlæggelse af brandhaner</t>
  </si>
  <si>
    <t>Grundkapitalindskud (boliger)</t>
  </si>
  <si>
    <t>Vedligeholdelse af kommunale bygninger</t>
  </si>
  <si>
    <t>Nye ønsker:</t>
  </si>
  <si>
    <t>54719-14/ 40435-14</t>
  </si>
  <si>
    <t>84529-14</t>
  </si>
  <si>
    <t>Kommunalt tilskud til etablering af Museumscenter Blåvand</t>
  </si>
  <si>
    <t>Implementering af halplan</t>
  </si>
  <si>
    <t>576682-12</t>
  </si>
  <si>
    <t>56004-14.          BY 07-04-2015. dok. 46446-15</t>
  </si>
  <si>
    <t>Handicap bo og beskæftigelse: Til og ombygning af handicapboliger i Ølgod</t>
  </si>
  <si>
    <t>Trafiksikkerhed</t>
  </si>
  <si>
    <t>Udviklingsråd Ølgod - lys langs stier</t>
  </si>
  <si>
    <t>Investeringer i sommerhusområder</t>
  </si>
  <si>
    <t>Naturpark Vesterhavet</t>
  </si>
  <si>
    <t>Nysø</t>
  </si>
  <si>
    <t>Oprensning af okkerbassiner</t>
  </si>
  <si>
    <t>Pleje af fredninger</t>
  </si>
  <si>
    <t>Thyrasvejs forlængelse til Yderikvej, Tistrup</t>
  </si>
  <si>
    <t>59049/15</t>
  </si>
  <si>
    <t>59054/15</t>
  </si>
  <si>
    <t>70789/15</t>
  </si>
  <si>
    <t>61081/15</t>
  </si>
  <si>
    <t>55208/15</t>
  </si>
  <si>
    <t>55234/15</t>
  </si>
  <si>
    <t>55313/15</t>
  </si>
  <si>
    <t>55111/15</t>
  </si>
  <si>
    <t>53304/15</t>
  </si>
  <si>
    <t>55637/15</t>
  </si>
  <si>
    <t>71313/15</t>
  </si>
  <si>
    <t>Nye ønsker</t>
  </si>
  <si>
    <t>Idrætsfaciliteter ved Lykkesgårdskolen</t>
  </si>
  <si>
    <t>Varde Museum - Danmarks Flygtningemuseum</t>
  </si>
  <si>
    <t>61466/15</t>
  </si>
  <si>
    <t>Renovering- og anlægspuljen vedr. skoler og dagtilbud</t>
  </si>
  <si>
    <t>Ølgod Skole, renovering</t>
  </si>
  <si>
    <t>82395-15   82422-15   82357-15</t>
  </si>
  <si>
    <t>Ø1</t>
  </si>
  <si>
    <t>Ø2</t>
  </si>
  <si>
    <t>Ø3</t>
  </si>
  <si>
    <t>Ø4</t>
  </si>
  <si>
    <t>Ø5</t>
  </si>
  <si>
    <t>P4</t>
  </si>
  <si>
    <t>P5</t>
  </si>
  <si>
    <t>P6</t>
  </si>
  <si>
    <t>P7</t>
  </si>
  <si>
    <t>P8</t>
  </si>
  <si>
    <t>P9</t>
  </si>
  <si>
    <t>P10</t>
  </si>
  <si>
    <t>P12</t>
  </si>
  <si>
    <t>P13</t>
  </si>
  <si>
    <t>P14</t>
  </si>
  <si>
    <t>P15</t>
  </si>
  <si>
    <t>P16</t>
  </si>
  <si>
    <t>P18</t>
  </si>
  <si>
    <t>P19</t>
  </si>
  <si>
    <t>P21</t>
  </si>
  <si>
    <t>K2</t>
  </si>
  <si>
    <t>S2</t>
  </si>
  <si>
    <t>S3</t>
  </si>
  <si>
    <t>S5</t>
  </si>
  <si>
    <t>Ændringer i 2020</t>
  </si>
  <si>
    <r>
      <rPr>
        <b/>
        <sz val="13"/>
        <color rgb="FFFF0000"/>
        <rFont val="Calibri"/>
        <family val="2"/>
        <scheme val="minor"/>
      </rPr>
      <t xml:space="preserve">Lunden </t>
    </r>
    <r>
      <rPr>
        <sz val="13"/>
        <color rgb="FFFF0000"/>
        <rFont val="Calibri"/>
        <family val="2"/>
        <scheme val="minor"/>
      </rPr>
      <t xml:space="preserve">marsterplan, flytning af hovedindgang </t>
    </r>
  </si>
  <si>
    <r>
      <rPr>
        <b/>
        <sz val="13"/>
        <color rgb="FFFF0000"/>
        <rFont val="Calibri"/>
        <family val="2"/>
        <scheme val="minor"/>
      </rPr>
      <t>Hjemmepleje Nord Øst</t>
    </r>
    <r>
      <rPr>
        <sz val="13"/>
        <color rgb="FFFF0000"/>
        <rFont val="Calibri"/>
        <family val="2"/>
        <scheme val="minor"/>
      </rPr>
      <t xml:space="preserve">: renter og afdrag på lånefinansiering vedr. boligdelen  på Hybenbo i Årre </t>
    </r>
  </si>
  <si>
    <t>Oversigt over nye tiltag til anlægsprojekter i budget 2017 - 2020</t>
  </si>
  <si>
    <t>Oversigt over nye tiltag til anlægsprojekter i budget 2017- 2020</t>
  </si>
  <si>
    <t>Uudmøntet råderum til senere prioritering</t>
  </si>
  <si>
    <t>Separering af kloak ved kommunale ejendomme. Årre, Agerbæk, Starup-Tofterup, Næsbjerg og Nordenskov</t>
  </si>
  <si>
    <t>Puljebeløb til Landsbyfornyelse</t>
  </si>
  <si>
    <t xml:space="preserve">Pulje til byfornyelse/byudviklingsplaner i diverse byer </t>
  </si>
  <si>
    <t xml:space="preserve">Afledte byforskønnelser i forindelse med kloakseparering i diverse byer. </t>
  </si>
  <si>
    <t>Puljebeløb til cykelstier til prioritering</t>
  </si>
  <si>
    <t>Puljebeløb til cykelstier i naturområderne til prioritering</t>
  </si>
  <si>
    <t>Renovering af broer</t>
  </si>
  <si>
    <t>Bygning af orangeri i Tambours Have</t>
  </si>
  <si>
    <t>Banekrydsning mellem Endgdraget og Plantagevej</t>
  </si>
  <si>
    <t>Byggemodningsudgfiter</t>
  </si>
  <si>
    <t>Salg af byggegrunde</t>
  </si>
  <si>
    <t>Brorsonskolen, renovering</t>
  </si>
  <si>
    <t>Årre Børnecenter</t>
  </si>
  <si>
    <t>101523-14 69221/15</t>
  </si>
  <si>
    <r>
      <rPr>
        <b/>
        <sz val="13"/>
        <color rgb="FFFF0000"/>
        <rFont val="Calibri"/>
        <family val="2"/>
        <scheme val="minor"/>
      </rPr>
      <t>Lunden.</t>
    </r>
    <r>
      <rPr>
        <sz val="13"/>
        <color rgb="FFFF0000"/>
        <rFont val="Calibri"/>
        <family val="2"/>
        <scheme val="minor"/>
      </rPr>
      <t xml:space="preserve"> Udskiftning af tag</t>
    </r>
  </si>
  <si>
    <t>Alle projekter med udbetalinger i 2017-2020 medtages. Både nye og tidligere godkendte</t>
  </si>
  <si>
    <t>Ø6</t>
  </si>
  <si>
    <t>P1</t>
  </si>
  <si>
    <t>P2</t>
  </si>
  <si>
    <t>S1</t>
  </si>
  <si>
    <t>P3</t>
  </si>
  <si>
    <t>P11</t>
  </si>
  <si>
    <t>P17</t>
  </si>
  <si>
    <t>P20</t>
  </si>
  <si>
    <t>K1</t>
  </si>
  <si>
    <t>K3</t>
  </si>
  <si>
    <t>K4</t>
  </si>
  <si>
    <t>S4</t>
  </si>
  <si>
    <t>S6</t>
  </si>
  <si>
    <t>Færdiggørelse af fortov langs Viaduktvej i Ølgod</t>
  </si>
  <si>
    <t>Færdiggørelse af p-plads ved Rådhuset i Varde</t>
  </si>
  <si>
    <t>Broen over banen, Engdraget</t>
  </si>
  <si>
    <t>Åbning af åslynge på Varde Å ved Hodde</t>
  </si>
  <si>
    <t>Bramming-Grindsted jernbanetracé</t>
  </si>
  <si>
    <t>Naturpolitik</t>
  </si>
  <si>
    <t>Vandløbsregulativer</t>
  </si>
  <si>
    <t>Kystsikring, Blåvand</t>
  </si>
  <si>
    <t>Tilgængelighed (årlig pulje)</t>
  </si>
  <si>
    <t>Fortov ved Hvidbjerg Strandvej</t>
  </si>
  <si>
    <t>Forprojekt - Fyrvej i Blåvand</t>
  </si>
  <si>
    <t>Forprojekt - Vejers Havvej, Vejers</t>
  </si>
  <si>
    <t>Klimatilpasning i byer - pulje</t>
  </si>
  <si>
    <t>Forhøjelse af cykelstipulje til stiforbindelse mellem Nordenskov og Næsbjerg</t>
  </si>
  <si>
    <t>44909/16</t>
  </si>
  <si>
    <t>44913/16</t>
  </si>
  <si>
    <t>61301/16</t>
  </si>
  <si>
    <t>60964/16</t>
  </si>
  <si>
    <t>60960/16</t>
  </si>
  <si>
    <t>60969/16</t>
  </si>
  <si>
    <t>60966/16</t>
  </si>
  <si>
    <t>60972/16</t>
  </si>
  <si>
    <t>63583/16</t>
  </si>
  <si>
    <t>63611/16</t>
  </si>
  <si>
    <t>63624/16</t>
  </si>
  <si>
    <t>63629/16</t>
  </si>
  <si>
    <t>63637/16</t>
  </si>
  <si>
    <t>74666/16</t>
  </si>
  <si>
    <t>x</t>
  </si>
  <si>
    <t>Puljebeløb til områdefornyelse Varde Midtby</t>
  </si>
  <si>
    <t>Flytning af BMX fra Varde Syd til Varde Fritidscenter</t>
  </si>
  <si>
    <t>45104/16</t>
  </si>
  <si>
    <t>Pulje til tværgående forsøgsindsatser for udsatte grupper</t>
  </si>
  <si>
    <t>38625/16</t>
  </si>
  <si>
    <t>Yderligere renoveringspulje til haller</t>
  </si>
  <si>
    <t>38619/16</t>
  </si>
  <si>
    <t>Danmarks Bedste Startsted</t>
  </si>
  <si>
    <t>61377/16</t>
  </si>
  <si>
    <t>Byen i Klitterne - Vejers Strand</t>
  </si>
  <si>
    <t>83932/16</t>
  </si>
  <si>
    <t>Ny indgang på hovedbiblioteket i Varde</t>
  </si>
  <si>
    <t>44324/16</t>
  </si>
  <si>
    <t>Naturhytte</t>
  </si>
  <si>
    <t>45101/16</t>
  </si>
  <si>
    <t>Karlsgårde Friluftsliv</t>
  </si>
  <si>
    <t>45102/16</t>
  </si>
  <si>
    <t>Annullering af cykelstisystemer til naturområder (2017)</t>
  </si>
  <si>
    <t>Pulje til udvikling af kystbyer</t>
  </si>
  <si>
    <t>40791/16</t>
  </si>
  <si>
    <t>Områdefornyelse i Varde bymidte; Torvet, Pølsepavillon, legeplads - lånefinanciering</t>
  </si>
  <si>
    <t>40795/16</t>
  </si>
  <si>
    <t>Realisering af områdeplan for Oksbøl bymidte</t>
  </si>
  <si>
    <t>40793/16</t>
  </si>
  <si>
    <t>Udvikling af rekreativt område ved banen i Agerbæk</t>
  </si>
  <si>
    <t>40796/16</t>
  </si>
  <si>
    <t>Realisering af Blåvand Kyst</t>
  </si>
  <si>
    <t>40798/16</t>
  </si>
  <si>
    <t>Fortsættelse af pulje til byfornyelse udviklingsplaner</t>
  </si>
  <si>
    <t>40800/16</t>
  </si>
  <si>
    <t>Fortsættelse af landsbyfornyelsespulje</t>
  </si>
  <si>
    <t>40801/16</t>
  </si>
  <si>
    <t>Behandles af Udvalget for Plan og Teknik 23. juni 2016</t>
  </si>
  <si>
    <t>84161-16</t>
  </si>
  <si>
    <r>
      <rPr>
        <b/>
        <sz val="13"/>
        <color rgb="FFFF0000"/>
        <rFont val="Calibri"/>
        <family val="2"/>
        <scheme val="minor"/>
      </rPr>
      <t>Hjemmepleje Nord Øst</t>
    </r>
    <r>
      <rPr>
        <sz val="13"/>
        <color rgb="FFFF0000"/>
        <rFont val="Calibri"/>
        <family val="2"/>
        <scheme val="minor"/>
      </rPr>
      <t xml:space="preserve">: Udskiftning af tag og ny isolering samt anskaffelse af nyt ventilationsanlæg samt personalefaciliteter på Hybenbo , Årre. Netto udgift efter lånefinansiering   </t>
    </r>
  </si>
  <si>
    <t>62312-16 80830-16</t>
  </si>
  <si>
    <t xml:space="preserve">Boliger til specialiseret rehabilitering på Lunden Netto udgift efter lånefinansiering </t>
  </si>
  <si>
    <t xml:space="preserve">Boliger og servicearealer til særforanstaltninger på Lunden. Netto udgift efter lånefinansiering  </t>
  </si>
  <si>
    <t>62411-16 80830-16</t>
  </si>
  <si>
    <t xml:space="preserve">S5A </t>
  </si>
  <si>
    <t>S5B</t>
  </si>
  <si>
    <t>66366-16</t>
  </si>
  <si>
    <t>S7</t>
  </si>
  <si>
    <t xml:space="preserve">Nedlæggelse af Vinkelvejscentret - indfrielse af lån m.v. </t>
  </si>
  <si>
    <t>S8</t>
  </si>
  <si>
    <t xml:space="preserve">Salg af Vinkelvejscentret </t>
  </si>
  <si>
    <t>S9</t>
  </si>
  <si>
    <t>Aktivitetsbygning ved Plejecentret Søparken</t>
  </si>
  <si>
    <t>79024-16</t>
  </si>
  <si>
    <t xml:space="preserve">Nyt plejecenter med 30 plejeboliger og servicearealer. Netto udgift efter lånefinansiering.  </t>
  </si>
  <si>
    <t xml:space="preserve">Udvidelse af p-plads og evt. støjvold ved byggeri på Lunden. </t>
  </si>
  <si>
    <t>Multisal ved skolen i Agerbæk incl. ideoplæg/forprojektering</t>
  </si>
  <si>
    <t>74993-15</t>
  </si>
  <si>
    <t>Samling af børnehavetilbuddene i Oksbøl, tilbygning til Skovmusen (vil betyde driftsreduktion fra 2021 på 461.000 kr. årligt)</t>
  </si>
  <si>
    <t>84571-15</t>
  </si>
  <si>
    <t>81829-15   81920-15   81836-15</t>
  </si>
  <si>
    <t>Outrup Skole tilskud til legeplads</t>
  </si>
  <si>
    <t>63323-16</t>
  </si>
  <si>
    <t>Outrup Skole nedrivning af cykelskur og genetablering af asfalt m.m.</t>
  </si>
  <si>
    <t xml:space="preserve">Blåbjergegnens Dagtilbud - P-plads ved Bhv. Mælkevejen </t>
  </si>
  <si>
    <t>66261-16</t>
  </si>
  <si>
    <t>Bhv. Naturligvis - overdækning til barnevogne ved etablering af vuggestuepladser eller 0-2 årspladser</t>
  </si>
  <si>
    <t>50720-16   66277-16</t>
  </si>
  <si>
    <t>Overdækning i forbindelse med etablering af 0-2 års pladser ved Bhv. Trinbrættet i Sig</t>
  </si>
  <si>
    <t>75927-16</t>
  </si>
  <si>
    <t>Ungerådet. Overvågning, låsemekanisme og inventar</t>
  </si>
  <si>
    <t>85040-16</t>
  </si>
  <si>
    <t>Fælles med Kultur og Fritid.</t>
  </si>
  <si>
    <t>Kombibibliotek i forbindelse med Agerbæk Skole*</t>
  </si>
  <si>
    <t>83682-16   86204-16</t>
  </si>
  <si>
    <t>Asbestrenovering af Nr. Nebel Skole og etablering af kombibibliotek*</t>
  </si>
  <si>
    <t>84289-16</t>
  </si>
  <si>
    <t>Alle projekter med udbetalinger i 2016-2019 medtages. Både nye og tidligere godkendte</t>
  </si>
  <si>
    <t>*Finansiering skal ske ved omprioriteringer indenfor udvalgets anlægsbudget. Alternativt skal projektet rykkes til 2020.</t>
  </si>
  <si>
    <t>P/L-fremskrivning (2,0%) til 2017-priser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</si>
  <si>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</si>
  <si>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</si>
  <si>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</si>
  <si>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</si>
  <si>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</si>
  <si>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</si>
  <si>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</si>
  <si>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</si>
  <si>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</si>
  <si>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</si>
  <si>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</si>
  <si>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</si>
  <si>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</si>
  <si>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</si>
  <si>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</si>
  <si>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</si>
  <si>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</si>
  <si>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</si>
  <si>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</si>
  <si>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</si>
  <si>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</si>
  <si>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</si>
  <si>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</si>
  <si>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</si>
  <si>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</si>
  <si>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</si>
  <si>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</si>
  <si>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</si>
  <si>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</si>
  <si>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</si>
  <si>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</si>
  <si>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</si>
  <si>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</si>
  <si>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</si>
  <si>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</si>
  <si>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</si>
  <si>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K5</t>
  </si>
  <si>
    <t>K6</t>
  </si>
  <si>
    <t>K7</t>
  </si>
  <si>
    <t>K8</t>
  </si>
  <si>
    <t>K10</t>
  </si>
  <si>
    <t>K11</t>
  </si>
  <si>
    <t>K12</t>
  </si>
  <si>
    <t>S4A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</si>
</sst>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83"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/>
    <xf numFmtId="0" fontId="3" fillId="0" borderId="17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Border="1"/>
    <xf numFmtId="0" fontId="6" fillId="0" borderId="1" xfId="0" applyFont="1" applyBorder="1"/>
    <xf numFmtId="0" fontId="6" fillId="0" borderId="14" xfId="0" applyFont="1" applyBorder="1"/>
    <xf numFmtId="0" fontId="6" fillId="0" borderId="19" xfId="0" applyFont="1" applyFill="1" applyBorder="1" applyAlignment="1">
      <alignment horizontal="center"/>
    </xf>
    <xf numFmtId="0" fontId="6" fillId="0" borderId="19" xfId="0" applyFont="1" applyBorder="1"/>
    <xf numFmtId="0" fontId="6" fillId="0" borderId="3" xfId="0" applyFont="1" applyBorder="1"/>
    <xf numFmtId="0" fontId="6" fillId="0" borderId="20" xfId="0" applyFont="1" applyFill="1" applyBorder="1" applyAlignment="1">
      <alignment horizontal="center"/>
    </xf>
    <xf numFmtId="0" fontId="6" fillId="0" borderId="20" xfId="0" applyFont="1" applyBorder="1"/>
    <xf numFmtId="0" fontId="2" fillId="0" borderId="13" xfId="0" applyFont="1" applyFill="1" applyBorder="1"/>
    <xf numFmtId="0" fontId="7" fillId="0" borderId="0" xfId="0" applyFont="1"/>
    <xf numFmtId="0" fontId="8" fillId="0" borderId="19" xfId="0" applyFont="1" applyFill="1" applyBorder="1" applyAlignment="1">
      <alignment horizontal="center"/>
    </xf>
    <xf numFmtId="3" fontId="6" fillId="0" borderId="19" xfId="0" applyNumberFormat="1" applyFont="1" applyBorder="1"/>
    <xf numFmtId="3" fontId="8" fillId="0" borderId="19" xfId="0" applyNumberFormat="1" applyFont="1" applyBorder="1"/>
    <xf numFmtId="3" fontId="6" fillId="0" borderId="20" xfId="0" applyNumberFormat="1" applyFont="1" applyBorder="1"/>
    <xf numFmtId="3" fontId="2" fillId="0" borderId="13" xfId="0" applyNumberFormat="1" applyFont="1" applyFill="1" applyBorder="1"/>
    <xf numFmtId="0" fontId="8" fillId="0" borderId="19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23" xfId="0" applyNumberFormat="1" applyFont="1" applyBorder="1"/>
    <xf numFmtId="3" fontId="3" fillId="0" borderId="17" xfId="0" applyNumberFormat="1" applyFont="1" applyBorder="1"/>
    <xf numFmtId="3" fontId="0" fillId="0" borderId="0" xfId="0" applyNumberFormat="1"/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2" fillId="0" borderId="13" xfId="0" applyFont="1" applyFill="1" applyBorder="1"/>
    <xf numFmtId="3" fontId="2" fillId="0" borderId="13" xfId="0" applyNumberFormat="1" applyFont="1" applyFill="1" applyBorder="1"/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3" fontId="8" fillId="0" borderId="19" xfId="0" applyNumberFormat="1" applyFont="1" applyBorder="1"/>
    <xf numFmtId="0" fontId="8" fillId="0" borderId="1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/>
    <xf numFmtId="3" fontId="8" fillId="0" borderId="19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0" fillId="0" borderId="0" xfId="0"/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19" xfId="0" applyFont="1" applyBorder="1"/>
    <xf numFmtId="165" fontId="8" fillId="0" borderId="19" xfId="7" applyNumberFormat="1" applyFont="1" applyBorder="1" applyAlignment="1">
      <alignment vertical="center"/>
    </xf>
    <xf numFmtId="165" fontId="6" fillId="0" borderId="27" xfId="3" applyNumberFormat="1" applyFont="1" applyBorder="1"/>
    <xf numFmtId="165" fontId="6" fillId="0" borderId="18" xfId="3" applyNumberFormat="1" applyFont="1" applyBorder="1"/>
    <xf numFmtId="165" fontId="6" fillId="0" borderId="25" xfId="3" applyNumberFormat="1" applyFont="1" applyBorder="1"/>
    <xf numFmtId="0" fontId="2" fillId="0" borderId="27" xfId="0" applyFont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3" fontId="8" fillId="0" borderId="19" xfId="3" applyNumberFormat="1" applyFont="1" applyBorder="1"/>
    <xf numFmtId="3" fontId="6" fillId="0" borderId="19" xfId="3" applyNumberFormat="1" applyFont="1" applyBorder="1"/>
    <xf numFmtId="0" fontId="2" fillId="0" borderId="14" xfId="0" applyFont="1" applyBorder="1" applyAlignment="1">
      <alignment wrapText="1"/>
    </xf>
    <xf numFmtId="3" fontId="10" fillId="0" borderId="20" xfId="0" applyNumberFormat="1" applyFont="1" applyBorder="1"/>
    <xf numFmtId="0" fontId="6" fillId="0" borderId="14" xfId="0" applyFont="1" applyBorder="1"/>
    <xf numFmtId="0" fontId="6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3" fontId="8" fillId="0" borderId="19" xfId="0" applyNumberFormat="1" applyFont="1" applyBorder="1"/>
    <xf numFmtId="0" fontId="8" fillId="0" borderId="14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0" fillId="0" borderId="19" xfId="0" applyFont="1" applyFill="1" applyBorder="1" applyAlignment="1">
      <alignment horizontal="center"/>
    </xf>
    <xf numFmtId="3" fontId="10" fillId="0" borderId="19" xfId="0" applyNumberFormat="1" applyFont="1" applyBorder="1"/>
    <xf numFmtId="0" fontId="12" fillId="0" borderId="0" xfId="0" applyFont="1"/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0" borderId="28" xfId="3" applyNumberFormat="1" applyFont="1" applyBorder="1" applyAlignment="1">
      <alignment vertical="center" wrapText="1"/>
    </xf>
    <xf numFmtId="3" fontId="8" fillId="0" borderId="19" xfId="3" applyNumberFormat="1" applyFont="1" applyBorder="1" applyAlignment="1">
      <alignment horizontal="center" vertical="center"/>
    </xf>
    <xf numFmtId="3" fontId="8" fillId="0" borderId="19" xfId="3" applyNumberFormat="1" applyFont="1" applyBorder="1" applyAlignment="1">
      <alignment vertical="center"/>
    </xf>
    <xf numFmtId="3" fontId="8" fillId="0" borderId="28" xfId="3" applyNumberFormat="1" applyFont="1" applyBorder="1" applyAlignment="1">
      <alignment wrapText="1"/>
    </xf>
    <xf numFmtId="3" fontId="10" fillId="0" borderId="19" xfId="3" applyNumberFormat="1" applyFont="1" applyBorder="1"/>
    <xf numFmtId="3" fontId="10" fillId="0" borderId="19" xfId="3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10" fillId="0" borderId="19" xfId="3" applyNumberFormat="1" applyFont="1" applyBorder="1" applyAlignment="1">
      <alignment horizontal="center" vertical="center"/>
    </xf>
    <xf numFmtId="3" fontId="10" fillId="0" borderId="28" xfId="3" applyNumberFormat="1" applyFont="1" applyBorder="1" applyAlignment="1">
      <alignment wrapText="1"/>
    </xf>
    <xf numFmtId="3" fontId="10" fillId="0" borderId="18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/>
    <xf numFmtId="0" fontId="8" fillId="0" borderId="5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8" fillId="0" borderId="29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165" fontId="8" fillId="0" borderId="24" xfId="7" applyNumberFormat="1" applyFont="1" applyFill="1" applyBorder="1" applyAlignment="1">
      <alignment vertical="center"/>
    </xf>
    <xf numFmtId="165" fontId="8" fillId="0" borderId="31" xfId="7" applyNumberFormat="1" applyFont="1" applyFill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wrapText="1"/>
    </xf>
    <xf numFmtId="165" fontId="8" fillId="0" borderId="19" xfId="3" applyNumberFormat="1" applyFont="1" applyBorder="1" applyAlignment="1">
      <alignment vertical="center"/>
    </xf>
    <xf numFmtId="165" fontId="8" fillId="0" borderId="19" xfId="3" applyNumberFormat="1" applyFont="1" applyBorder="1"/>
    <xf numFmtId="0" fontId="10" fillId="0" borderId="19" xfId="0" applyFont="1" applyBorder="1" applyAlignment="1">
      <alignment vertical="center" wrapText="1"/>
    </xf>
    <xf numFmtId="0" fontId="0" fillId="0" borderId="19" xfId="0" applyFont="1" applyBorder="1"/>
    <xf numFmtId="3" fontId="10" fillId="0" borderId="18" xfId="3" applyNumberFormat="1" applyFont="1" applyBorder="1"/>
    <xf numFmtId="0" fontId="0" fillId="0" borderId="19" xfId="0" applyBorder="1"/>
    <xf numFmtId="165" fontId="10" fillId="0" borderId="19" xfId="7" applyNumberFormat="1" applyFont="1" applyBorder="1" applyAlignment="1">
      <alignment vertical="center"/>
    </xf>
    <xf numFmtId="3" fontId="8" fillId="0" borderId="20" xfId="0" applyNumberFormat="1" applyFont="1" applyBorder="1"/>
    <xf numFmtId="0" fontId="0" fillId="0" borderId="0" xfId="0" applyFont="1"/>
    <xf numFmtId="0" fontId="0" fillId="0" borderId="0" xfId="0" applyFont="1"/>
    <xf numFmtId="0" fontId="10" fillId="0" borderId="14" xfId="0" applyFont="1" applyBorder="1" applyAlignment="1">
      <alignment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2" fillId="0" borderId="13" xfId="0" applyFont="1" applyFill="1" applyBorder="1"/>
    <xf numFmtId="3" fontId="2" fillId="0" borderId="13" xfId="0" applyNumberFormat="1" applyFont="1" applyFill="1" applyBorder="1"/>
    <xf numFmtId="3" fontId="8" fillId="0" borderId="19" xfId="0" applyNumberFormat="1" applyFont="1" applyBorder="1" applyAlignment="1">
      <alignment vertical="center"/>
    </xf>
    <xf numFmtId="0" fontId="8" fillId="0" borderId="19" xfId="0" applyFont="1" applyFill="1" applyBorder="1" applyAlignment="1">
      <alignment horizontal="center"/>
    </xf>
    <xf numFmtId="3" fontId="8" fillId="0" borderId="19" xfId="0" applyNumberFormat="1" applyFont="1" applyBorder="1"/>
    <xf numFmtId="0" fontId="8" fillId="0" borderId="14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3" fontId="6" fillId="0" borderId="19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166" fontId="8" fillId="0" borderId="1" xfId="18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166" fontId="10" fillId="0" borderId="1" xfId="18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wrapText="1"/>
    </xf>
    <xf numFmtId="0" fontId="10" fillId="0" borderId="32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3" fontId="10" fillId="0" borderId="1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0" fontId="11" fillId="0" borderId="32" xfId="0" applyFont="1" applyBorder="1" applyAlignment="1">
      <alignment vertical="center" wrapText="1"/>
    </xf>
    <xf numFmtId="3" fontId="8" fillId="0" borderId="19" xfId="0" applyNumberFormat="1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" fillId="2" borderId="16" xfId="0" applyFont="1" applyFill="1" applyBorder="1" applyAlignment="1"/>
    <xf numFmtId="0" fontId="0" fillId="0" borderId="17" xfId="0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2" fillId="0" borderId="12" xfId="0" applyFont="1" applyBorder="1" applyAlignment="1"/>
    <xf numFmtId="0" fontId="6" fillId="0" borderId="15" xfId="0" applyFont="1" applyBorder="1" applyAlignme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2" borderId="21" xfId="0" applyFont="1" applyFill="1" applyBorder="1" applyAlignment="1"/>
    <xf numFmtId="0" fontId="2" fillId="2" borderId="11" xfId="0" applyFont="1" applyFill="1" applyBorder="1" applyAlignment="1"/>
    <xf numFmtId="0" fontId="2" fillId="2" borderId="22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5" fillId="2" borderId="21" xfId="0" applyFont="1" applyFill="1" applyBorder="1" applyAlignment="1"/>
    <xf numFmtId="0" fontId="5" fillId="2" borderId="11" xfId="0" applyFont="1" applyFill="1" applyBorder="1" applyAlignment="1"/>
    <xf numFmtId="0" fontId="5" fillId="2" borderId="22" xfId="0" applyFont="1" applyFill="1" applyBorder="1" applyAlignment="1"/>
  </cellXfs>
  <cellStyles count="26">
    <cellStyle name="Komma" xfId="3" builtinId="3"/>
    <cellStyle name="Komma 2" xfId="2"/>
    <cellStyle name="Komma 2 2" xfId="6"/>
    <cellStyle name="Komma 2 2 2" xfId="24"/>
    <cellStyle name="Komma 2 2 3" xfId="20"/>
    <cellStyle name="Komma 2 2 4" xfId="16"/>
    <cellStyle name="Komma 2 3" xfId="4"/>
    <cellStyle name="Komma 2 3 2" xfId="22"/>
    <cellStyle name="Komma 2 3 3" xfId="14"/>
    <cellStyle name="Komma 2 4" xfId="8"/>
    <cellStyle name="Komma 2 4 2" xfId="21"/>
    <cellStyle name="Komma 2 4 3" xfId="18"/>
    <cellStyle name="Komma 2 5" xfId="10"/>
    <cellStyle name="Komma 2 5 2" xfId="19"/>
    <cellStyle name="Komma 2 6" xfId="12"/>
    <cellStyle name="Komma 2 7" xfId="13"/>
    <cellStyle name="Komma 3" xfId="7"/>
    <cellStyle name="Komma 3 2" xfId="25"/>
    <cellStyle name="Komma 3 3" xfId="17"/>
    <cellStyle name="Komma 4" xfId="5"/>
    <cellStyle name="Komma 4 2" xfId="23"/>
    <cellStyle name="Komma 4 3" xfId="15"/>
    <cellStyle name="Komma 5" xfId="9"/>
    <cellStyle name="Komma 6" xfId="1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A13" sqref="A13"/>
    </sheetView>
  </sheetViews>
  <sheetFormatPr defaultRowHeight="15" x14ac:dyDescent="0.25"/>
  <cols>
    <col min="1" max="1" width="48.5703125" customWidth="1"/>
    <col min="3" max="6" width="17.7109375" customWidth="1"/>
  </cols>
  <sheetData>
    <row r="1" spans="1:6" ht="15.75" thickBot="1" x14ac:dyDescent="0.3"/>
    <row r="2" spans="1:6" ht="41.1" customHeight="1" thickBot="1" x14ac:dyDescent="0.3">
      <c r="A2" s="158" t="s">
        <v>87</v>
      </c>
      <c r="B2" s="158"/>
      <c r="C2" s="158"/>
      <c r="D2" s="158"/>
      <c r="E2" s="158"/>
      <c r="F2" s="158"/>
    </row>
    <row r="3" spans="1:6" ht="24.75" customHeight="1" thickBot="1" x14ac:dyDescent="0.3">
      <c r="A3" s="160" t="s">
        <v>2</v>
      </c>
      <c r="B3" s="162"/>
      <c r="C3" s="159" t="s">
        <v>13</v>
      </c>
      <c r="D3" s="159"/>
      <c r="E3" s="159"/>
      <c r="F3" s="159"/>
    </row>
    <row r="4" spans="1:6" ht="41.1" customHeight="1" thickBot="1" x14ac:dyDescent="0.4">
      <c r="A4" s="161"/>
      <c r="B4" s="163"/>
      <c r="C4" s="2">
        <v>2017</v>
      </c>
      <c r="D4" s="2">
        <v>2018</v>
      </c>
      <c r="E4" s="2">
        <v>2019</v>
      </c>
      <c r="F4" s="2">
        <v>2020</v>
      </c>
    </row>
    <row r="5" spans="1:6" ht="41.85" customHeight="1" x14ac:dyDescent="0.25">
      <c r="A5" s="3" t="s">
        <v>3</v>
      </c>
      <c r="B5" s="4"/>
      <c r="C5" s="32">
        <f>+ØK!D16</f>
        <v>41778820</v>
      </c>
      <c r="D5" s="32">
        <f>+ØK!E16</f>
        <v>24838040</v>
      </c>
      <c r="E5" s="32">
        <f>+ØK!F16</f>
        <v>62828420</v>
      </c>
      <c r="F5" s="32">
        <f>+ØK!G16</f>
        <v>23359620</v>
      </c>
    </row>
    <row r="6" spans="1:6" ht="41.85" customHeight="1" x14ac:dyDescent="0.25">
      <c r="A6" s="5" t="s">
        <v>4</v>
      </c>
      <c r="B6" s="6"/>
      <c r="C6" s="33">
        <f>+'P&amp;T'!D53</f>
        <v>35853880</v>
      </c>
      <c r="D6" s="33">
        <f>+'P&amp;T'!E53</f>
        <v>27271720</v>
      </c>
      <c r="E6" s="33">
        <f>+'P&amp;T'!F53</f>
        <v>24782690</v>
      </c>
      <c r="F6" s="33">
        <f>+'P&amp;T'!G53</f>
        <v>48170000</v>
      </c>
    </row>
    <row r="7" spans="1:6" ht="32.1" customHeight="1" x14ac:dyDescent="0.25">
      <c r="A7" s="6" t="s">
        <v>5</v>
      </c>
      <c r="B7" s="6"/>
      <c r="C7" s="33">
        <f>+'B&amp;U'!D24</f>
        <v>44619910</v>
      </c>
      <c r="D7" s="33">
        <f>+'B&amp;U'!E24</f>
        <v>16373020</v>
      </c>
      <c r="E7" s="33">
        <f>+'B&amp;U'!F24</f>
        <v>6691370</v>
      </c>
      <c r="F7" s="33">
        <f>+'B&amp;U'!G24</f>
        <v>7167000</v>
      </c>
    </row>
    <row r="8" spans="1:6" ht="32.1" customHeight="1" x14ac:dyDescent="0.25">
      <c r="A8" s="6" t="s">
        <v>6</v>
      </c>
      <c r="B8" s="6"/>
      <c r="C8" s="33">
        <f>+'K&amp;F'!D20</f>
        <v>19747580</v>
      </c>
      <c r="D8" s="33">
        <f>+'K&amp;F'!E20</f>
        <v>6135620</v>
      </c>
      <c r="E8" s="33">
        <f>+'K&amp;F'!F20</f>
        <v>4064000</v>
      </c>
      <c r="F8" s="33">
        <f>+'K&amp;F'!G20</f>
        <v>5690000</v>
      </c>
    </row>
    <row r="9" spans="1:6" ht="32.1" customHeight="1" x14ac:dyDescent="0.25">
      <c r="A9" s="7" t="s">
        <v>7</v>
      </c>
      <c r="B9" s="7"/>
      <c r="C9" s="34">
        <f>+'S&amp;S'!D20</f>
        <v>3104530</v>
      </c>
      <c r="D9" s="34">
        <f>+'S&amp;S'!E20</f>
        <v>17135880</v>
      </c>
      <c r="E9" s="34">
        <f>+'S&amp;S'!F20</f>
        <v>4855740</v>
      </c>
      <c r="F9" s="34">
        <f>+'S&amp;S'!G20</f>
        <v>30070000</v>
      </c>
    </row>
    <row r="10" spans="1:6" ht="32.1" customHeight="1" thickBot="1" x14ac:dyDescent="0.3">
      <c r="A10" s="7" t="s">
        <v>8</v>
      </c>
      <c r="B10" s="7"/>
      <c r="C10" s="34">
        <f>+'A&amp;I'!D17</f>
        <v>0</v>
      </c>
      <c r="D10" s="34">
        <f>+'A&amp;I'!E17</f>
        <v>0</v>
      </c>
      <c r="E10" s="34">
        <f>+'A&amp;I'!F17</f>
        <v>0</v>
      </c>
      <c r="F10" s="34">
        <f>+'A&amp;I'!G17</f>
        <v>0</v>
      </c>
    </row>
    <row r="11" spans="1:6" ht="32.1" customHeight="1" x14ac:dyDescent="0.25">
      <c r="A11" s="8" t="s">
        <v>12</v>
      </c>
      <c r="B11" s="8"/>
      <c r="C11" s="35">
        <f>SUM(C5:C10)</f>
        <v>145104720</v>
      </c>
      <c r="D11" s="35">
        <f t="shared" ref="D11:F11" si="0">SUM(D5:D10)</f>
        <v>91754280</v>
      </c>
      <c r="E11" s="35">
        <f t="shared" si="0"/>
        <v>103222220</v>
      </c>
      <c r="F11" s="35">
        <f t="shared" si="0"/>
        <v>114456620</v>
      </c>
    </row>
    <row r="12" spans="1:6" ht="32.1" customHeight="1" thickBot="1" x14ac:dyDescent="0.4">
      <c r="A12" s="9" t="s">
        <v>222</v>
      </c>
      <c r="B12" s="9"/>
      <c r="C12" s="36"/>
      <c r="D12" s="36"/>
      <c r="E12" s="36"/>
      <c r="F12" s="36"/>
    </row>
    <row r="13" spans="1:6" ht="32.1" customHeight="1" thickBot="1" x14ac:dyDescent="0.4">
      <c r="A13" s="10" t="s">
        <v>9</v>
      </c>
      <c r="B13" s="10"/>
      <c r="C13" s="37">
        <f>SUM(C11:C12)</f>
        <v>145104720</v>
      </c>
      <c r="D13" s="37">
        <f t="shared" ref="D13:F13" si="1">SUM(D11:D12)</f>
        <v>91754280</v>
      </c>
      <c r="E13" s="37">
        <f t="shared" si="1"/>
        <v>103222220</v>
      </c>
      <c r="F13" s="37">
        <f t="shared" si="1"/>
        <v>114456620</v>
      </c>
    </row>
    <row r="15" spans="1:6" x14ac:dyDescent="0.25">
      <c r="A15" t="s">
        <v>105</v>
      </c>
    </row>
    <row r="16" spans="1:6" x14ac:dyDescent="0.25">
      <c r="A16" s="23" t="s">
        <v>15</v>
      </c>
    </row>
  </sheetData>
  <mergeCells count="4">
    <mergeCell ref="A2:F2"/>
    <mergeCell ref="C3:F3"/>
    <mergeCell ref="A3:A4"/>
    <mergeCell ref="B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93437-16&amp;Csag.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A13" sqref="A13"/>
    </sheetView>
  </sheetViews>
  <sheetFormatPr defaultColWidth="8.5703125" defaultRowHeight="15" x14ac:dyDescent="0.25"/>
  <cols>
    <col min="2" max="2" width="36.8554687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166" t="s">
        <v>88</v>
      </c>
      <c r="B2" s="167"/>
      <c r="C2" s="167"/>
      <c r="D2" s="167"/>
      <c r="E2" s="167"/>
      <c r="F2" s="167"/>
      <c r="G2" s="168"/>
    </row>
    <row r="3" spans="1:7" ht="25.35" customHeight="1" thickBot="1" x14ac:dyDescent="0.3">
      <c r="A3" s="173" t="s">
        <v>3</v>
      </c>
      <c r="B3" s="174"/>
      <c r="C3" s="171" t="s">
        <v>10</v>
      </c>
      <c r="D3" s="169" t="s">
        <v>13</v>
      </c>
      <c r="E3" s="170"/>
      <c r="F3" s="170"/>
      <c r="G3" s="170"/>
    </row>
    <row r="4" spans="1:7" ht="35.25" thickBot="1" x14ac:dyDescent="0.35">
      <c r="A4" s="175"/>
      <c r="B4" s="176"/>
      <c r="C4" s="172"/>
      <c r="D4" s="1" t="s">
        <v>0</v>
      </c>
      <c r="E4" s="1" t="s">
        <v>1</v>
      </c>
      <c r="F4" s="1" t="s">
        <v>14</v>
      </c>
      <c r="G4" s="1" t="s">
        <v>84</v>
      </c>
    </row>
    <row r="5" spans="1:7" ht="65.849999999999994" customHeight="1" x14ac:dyDescent="0.3">
      <c r="A5" s="104" t="s">
        <v>60</v>
      </c>
      <c r="B5" s="106" t="s">
        <v>21</v>
      </c>
      <c r="C5" s="43"/>
      <c r="D5" s="53">
        <v>3087620</v>
      </c>
      <c r="E5" s="53">
        <v>3087620</v>
      </c>
      <c r="F5" s="53">
        <v>3087620</v>
      </c>
      <c r="G5" s="100">
        <v>3087620</v>
      </c>
    </row>
    <row r="6" spans="1:7" ht="34.5" x14ac:dyDescent="0.3">
      <c r="A6" s="105" t="s">
        <v>61</v>
      </c>
      <c r="B6" s="107" t="s">
        <v>22</v>
      </c>
      <c r="C6" s="44"/>
      <c r="D6" s="52">
        <v>30480000</v>
      </c>
      <c r="E6" s="52">
        <v>10160000</v>
      </c>
      <c r="F6" s="52">
        <v>10160000</v>
      </c>
      <c r="G6" s="80">
        <v>10160000</v>
      </c>
    </row>
    <row r="7" spans="1:7" s="39" customFormat="1" ht="34.5" x14ac:dyDescent="0.3">
      <c r="A7" s="105" t="s">
        <v>62</v>
      </c>
      <c r="B7" s="108" t="s">
        <v>23</v>
      </c>
      <c r="C7" s="29" t="s">
        <v>27</v>
      </c>
      <c r="D7" s="52">
        <v>308760</v>
      </c>
      <c r="E7" s="52">
        <v>308760</v>
      </c>
      <c r="F7" s="52">
        <v>0</v>
      </c>
      <c r="G7" s="80"/>
    </row>
    <row r="8" spans="1:7" s="39" customFormat="1" ht="23.1" customHeight="1" x14ac:dyDescent="0.3">
      <c r="A8" s="105" t="s">
        <v>63</v>
      </c>
      <c r="B8" s="109" t="s">
        <v>24</v>
      </c>
      <c r="C8" s="44" t="s">
        <v>28</v>
      </c>
      <c r="D8" s="54">
        <v>4814820</v>
      </c>
      <c r="E8" s="54">
        <v>6135620</v>
      </c>
      <c r="F8" s="52">
        <v>2032000</v>
      </c>
      <c r="G8" s="80">
        <v>3000000</v>
      </c>
    </row>
    <row r="9" spans="1:7" s="86" customFormat="1" ht="33.75" customHeight="1" x14ac:dyDescent="0.3">
      <c r="A9" s="105" t="s">
        <v>64</v>
      </c>
      <c r="B9" s="107" t="s">
        <v>25</v>
      </c>
      <c r="C9" s="73"/>
      <c r="D9" s="52">
        <v>3087620</v>
      </c>
      <c r="E9" s="52">
        <v>5146040</v>
      </c>
      <c r="F9" s="52">
        <v>7112000</v>
      </c>
      <c r="G9" s="80">
        <v>7112000</v>
      </c>
    </row>
    <row r="10" spans="1:7" s="39" customFormat="1" ht="34.5" x14ac:dyDescent="0.3">
      <c r="A10" s="105" t="s">
        <v>106</v>
      </c>
      <c r="B10" s="107" t="s">
        <v>89</v>
      </c>
      <c r="C10" s="44"/>
      <c r="D10" s="52"/>
      <c r="E10" s="52"/>
      <c r="F10" s="74">
        <v>40436800</v>
      </c>
      <c r="G10" s="85"/>
    </row>
    <row r="11" spans="1:7" s="39" customFormat="1" ht="20.100000000000001" customHeight="1" x14ac:dyDescent="0.3">
      <c r="A11" s="30"/>
      <c r="B11" s="55" t="s">
        <v>26</v>
      </c>
      <c r="C11" s="44"/>
      <c r="D11" s="45"/>
      <c r="E11" s="45"/>
      <c r="F11" s="45"/>
      <c r="G11" s="85"/>
    </row>
    <row r="12" spans="1:7" ht="20.100000000000001" customHeight="1" x14ac:dyDescent="0.3">
      <c r="A12" s="103"/>
      <c r="B12" s="55"/>
      <c r="C12" s="24"/>
      <c r="D12" s="26"/>
      <c r="E12" s="26"/>
      <c r="F12" s="26"/>
      <c r="G12" s="85"/>
    </row>
    <row r="13" spans="1:7" ht="20.100000000000001" customHeight="1" x14ac:dyDescent="0.3">
      <c r="A13" s="31"/>
      <c r="B13" s="16"/>
      <c r="C13" s="17"/>
      <c r="D13" s="25"/>
      <c r="E13" s="25"/>
      <c r="F13" s="25"/>
      <c r="G13" s="85"/>
    </row>
    <row r="14" spans="1:7" s="39" customFormat="1" ht="33.75" customHeight="1" x14ac:dyDescent="0.3">
      <c r="A14" s="102"/>
      <c r="B14" s="47"/>
      <c r="C14" s="48"/>
      <c r="D14" s="70"/>
      <c r="E14" s="70"/>
      <c r="F14" s="70"/>
      <c r="G14" s="70"/>
    </row>
    <row r="15" spans="1:7" ht="20.100000000000001" customHeight="1" thickBot="1" x14ac:dyDescent="0.35">
      <c r="A15" s="102"/>
      <c r="B15" s="19"/>
      <c r="C15" s="20"/>
      <c r="D15" s="27"/>
      <c r="E15" s="27"/>
      <c r="F15" s="27"/>
      <c r="G15" s="70"/>
    </row>
    <row r="16" spans="1:7" ht="26.85" customHeight="1" x14ac:dyDescent="0.3">
      <c r="A16" s="164" t="s">
        <v>9</v>
      </c>
      <c r="B16" s="165"/>
      <c r="C16" s="22"/>
      <c r="D16" s="28">
        <f>SUM(D5:D15)</f>
        <v>41778820</v>
      </c>
      <c r="E16" s="28">
        <f>SUM(E5:E15)</f>
        <v>24838040</v>
      </c>
      <c r="F16" s="28">
        <f>SUM(F5:F15)</f>
        <v>62828420</v>
      </c>
      <c r="G16" s="28">
        <f>SUM(G5:G15)</f>
        <v>23359620</v>
      </c>
    </row>
    <row r="18" spans="1:1" x14ac:dyDescent="0.25">
      <c r="A18" s="39" t="s">
        <v>105</v>
      </c>
    </row>
    <row r="19" spans="1:1" x14ac:dyDescent="0.25">
      <c r="A19" s="23" t="s">
        <v>15</v>
      </c>
    </row>
  </sheetData>
  <mergeCells count="5">
    <mergeCell ref="A16:B16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93437-16&amp;Csag. nr. 16-392&amp;R&amp;P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A13" sqref="A13"/>
    </sheetView>
  </sheetViews>
  <sheetFormatPr defaultColWidth="8.5703125" defaultRowHeight="15" x14ac:dyDescent="0.25"/>
  <cols>
    <col min="2" max="2" width="48.85546875" customWidth="1"/>
    <col min="3" max="7" width="15" customWidth="1"/>
  </cols>
  <sheetData>
    <row r="1" spans="1:7" ht="27.6" customHeight="1" thickBot="1" x14ac:dyDescent="0.3"/>
    <row r="2" spans="1:7" ht="39" customHeight="1" thickBot="1" x14ac:dyDescent="0.3">
      <c r="A2" s="166" t="s">
        <v>88</v>
      </c>
      <c r="B2" s="167"/>
      <c r="C2" s="167"/>
      <c r="D2" s="167"/>
      <c r="E2" s="167"/>
      <c r="F2" s="167"/>
      <c r="G2" s="168"/>
    </row>
    <row r="3" spans="1:7" ht="25.35" customHeight="1" thickBot="1" x14ac:dyDescent="0.3">
      <c r="A3" s="179" t="s">
        <v>11</v>
      </c>
      <c r="B3" s="180"/>
      <c r="C3" s="177" t="s">
        <v>10</v>
      </c>
      <c r="D3" s="169" t="s">
        <v>13</v>
      </c>
      <c r="E3" s="170"/>
      <c r="F3" s="170"/>
      <c r="G3" s="170"/>
    </row>
    <row r="4" spans="1:7" ht="35.25" thickBot="1" x14ac:dyDescent="0.35">
      <c r="A4" s="181"/>
      <c r="B4" s="182"/>
      <c r="C4" s="178"/>
      <c r="D4" s="1" t="s">
        <v>0</v>
      </c>
      <c r="E4" s="1" t="s">
        <v>1</v>
      </c>
      <c r="F4" s="1" t="s">
        <v>14</v>
      </c>
      <c r="G4" s="1" t="s">
        <v>84</v>
      </c>
    </row>
    <row r="5" spans="1:7" s="50" customFormat="1" ht="53.25" customHeight="1" x14ac:dyDescent="0.25">
      <c r="A5" s="57" t="s">
        <v>107</v>
      </c>
      <c r="B5" s="58" t="s">
        <v>90</v>
      </c>
      <c r="C5" s="88" t="s">
        <v>50</v>
      </c>
      <c r="D5" s="52">
        <v>1270000</v>
      </c>
      <c r="E5" s="78">
        <v>1457960</v>
      </c>
      <c r="F5" s="52">
        <v>1270000</v>
      </c>
      <c r="G5" s="80"/>
    </row>
    <row r="6" spans="1:7" s="50" customFormat="1" ht="20.100000000000001" customHeight="1" x14ac:dyDescent="0.3">
      <c r="A6" s="57" t="s">
        <v>108</v>
      </c>
      <c r="B6" s="77" t="s">
        <v>148</v>
      </c>
      <c r="C6" s="82" t="s">
        <v>20</v>
      </c>
      <c r="D6" s="52">
        <v>9262870</v>
      </c>
      <c r="E6" s="74">
        <v>1029210</v>
      </c>
      <c r="F6" s="77">
        <v>0</v>
      </c>
      <c r="G6" s="80"/>
    </row>
    <row r="7" spans="1:7" s="50" customFormat="1" ht="22.9" customHeight="1" x14ac:dyDescent="0.25">
      <c r="A7" s="57" t="s">
        <v>110</v>
      </c>
      <c r="B7" s="114" t="s">
        <v>91</v>
      </c>
      <c r="C7" s="81"/>
      <c r="D7" s="52">
        <v>1955490</v>
      </c>
      <c r="E7" s="52">
        <v>1955490</v>
      </c>
      <c r="F7" s="52">
        <v>1955490</v>
      </c>
      <c r="G7" s="80"/>
    </row>
    <row r="8" spans="1:7" s="50" customFormat="1" ht="34.5" x14ac:dyDescent="0.3">
      <c r="A8" s="57" t="s">
        <v>65</v>
      </c>
      <c r="B8" s="115" t="s">
        <v>92</v>
      </c>
      <c r="C8" s="82" t="s">
        <v>52</v>
      </c>
      <c r="D8" s="116">
        <v>3087620</v>
      </c>
      <c r="E8" s="116">
        <v>3087620</v>
      </c>
      <c r="F8" s="116">
        <v>2032000</v>
      </c>
      <c r="G8" s="80"/>
    </row>
    <row r="9" spans="1:7" s="50" customFormat="1" ht="70.900000000000006" customHeight="1" x14ac:dyDescent="0.25">
      <c r="A9" s="57" t="s">
        <v>66</v>
      </c>
      <c r="B9" s="114" t="s">
        <v>93</v>
      </c>
      <c r="C9" s="81" t="s">
        <v>32</v>
      </c>
      <c r="D9" s="60">
        <v>1029210</v>
      </c>
      <c r="E9" s="60">
        <v>1029210</v>
      </c>
      <c r="F9" s="52">
        <v>1016000</v>
      </c>
      <c r="G9" s="80">
        <v>1000000</v>
      </c>
    </row>
    <row r="10" spans="1:7" s="50" customFormat="1" ht="17.25" x14ac:dyDescent="0.3">
      <c r="A10" s="57" t="s">
        <v>67</v>
      </c>
      <c r="B10" s="114" t="s">
        <v>94</v>
      </c>
      <c r="C10" s="73" t="s">
        <v>19</v>
      </c>
      <c r="D10" s="60">
        <v>6175250</v>
      </c>
      <c r="E10" s="60">
        <v>3087620</v>
      </c>
      <c r="F10" s="74">
        <v>3556000</v>
      </c>
      <c r="G10" s="85">
        <v>3500000</v>
      </c>
    </row>
    <row r="11" spans="1:7" s="50" customFormat="1" ht="34.5" x14ac:dyDescent="0.3">
      <c r="A11" s="57" t="s">
        <v>68</v>
      </c>
      <c r="B11" s="114" t="s">
        <v>95</v>
      </c>
      <c r="C11" s="73" t="s">
        <v>42</v>
      </c>
      <c r="D11" s="60">
        <v>1016000</v>
      </c>
      <c r="E11" s="52">
        <v>2032000</v>
      </c>
      <c r="F11" s="52">
        <v>2032000</v>
      </c>
      <c r="G11" s="80">
        <v>2000000</v>
      </c>
    </row>
    <row r="12" spans="1:7" s="50" customFormat="1" ht="17.25" x14ac:dyDescent="0.3">
      <c r="A12" s="57" t="s">
        <v>69</v>
      </c>
      <c r="B12" s="111" t="s">
        <v>96</v>
      </c>
      <c r="C12" s="119"/>
      <c r="D12" s="112">
        <v>2058420</v>
      </c>
      <c r="E12" s="113">
        <v>1016000</v>
      </c>
      <c r="F12" s="123">
        <v>1016000</v>
      </c>
      <c r="G12" s="70"/>
    </row>
    <row r="13" spans="1:7" s="50" customFormat="1" ht="17.25" x14ac:dyDescent="0.3">
      <c r="A13" s="57" t="s">
        <v>70</v>
      </c>
      <c r="B13" s="115" t="s">
        <v>34</v>
      </c>
      <c r="C13" s="73" t="s">
        <v>43</v>
      </c>
      <c r="D13" s="117">
        <v>1029210</v>
      </c>
      <c r="E13" s="117">
        <v>1016000</v>
      </c>
      <c r="F13" s="117">
        <v>2032000</v>
      </c>
      <c r="G13" s="85">
        <v>2000000</v>
      </c>
    </row>
    <row r="14" spans="1:7" s="50" customFormat="1" ht="17.25" x14ac:dyDescent="0.3">
      <c r="A14" s="57" t="s">
        <v>71</v>
      </c>
      <c r="B14" s="115" t="s">
        <v>18</v>
      </c>
      <c r="C14" s="73"/>
      <c r="D14" s="117">
        <v>2058210</v>
      </c>
      <c r="E14" s="117">
        <v>1543810</v>
      </c>
      <c r="F14" s="117"/>
      <c r="G14" s="85"/>
    </row>
    <row r="15" spans="1:7" s="50" customFormat="1" ht="17.25" x14ac:dyDescent="0.3">
      <c r="A15" s="57" t="s">
        <v>111</v>
      </c>
      <c r="B15" s="115" t="s">
        <v>97</v>
      </c>
      <c r="C15" s="73"/>
      <c r="D15" s="117">
        <v>203200</v>
      </c>
      <c r="E15" s="117"/>
      <c r="F15" s="117"/>
      <c r="G15" s="85"/>
    </row>
    <row r="16" spans="1:7" s="50" customFormat="1" ht="17.25" x14ac:dyDescent="0.3">
      <c r="A16" s="57" t="s">
        <v>72</v>
      </c>
      <c r="B16" s="115" t="s">
        <v>35</v>
      </c>
      <c r="C16" s="73" t="s">
        <v>44</v>
      </c>
      <c r="D16" s="117"/>
      <c r="E16" s="117">
        <v>508000</v>
      </c>
      <c r="F16" s="117"/>
      <c r="G16" s="85"/>
    </row>
    <row r="17" spans="1:7" s="50" customFormat="1" ht="34.5" x14ac:dyDescent="0.3">
      <c r="A17" s="57" t="s">
        <v>73</v>
      </c>
      <c r="B17" s="115" t="s">
        <v>98</v>
      </c>
      <c r="C17" s="73"/>
      <c r="D17" s="117">
        <v>1727200</v>
      </c>
      <c r="E17" s="117"/>
      <c r="F17" s="117"/>
      <c r="G17" s="85"/>
    </row>
    <row r="18" spans="1:7" s="50" customFormat="1" ht="17.25" x14ac:dyDescent="0.3">
      <c r="A18" s="57" t="s">
        <v>74</v>
      </c>
      <c r="B18" s="115" t="s">
        <v>36</v>
      </c>
      <c r="C18" s="73" t="s">
        <v>45</v>
      </c>
      <c r="D18" s="117"/>
      <c r="E18" s="117"/>
      <c r="F18" s="117">
        <v>1016000</v>
      </c>
      <c r="G18" s="85"/>
    </row>
    <row r="19" spans="1:7" s="50" customFormat="1" ht="17.25" x14ac:dyDescent="0.3">
      <c r="A19" s="57" t="s">
        <v>75</v>
      </c>
      <c r="B19" s="115" t="s">
        <v>37</v>
      </c>
      <c r="C19" s="73" t="s">
        <v>46</v>
      </c>
      <c r="D19" s="117">
        <v>508000</v>
      </c>
      <c r="E19" s="117"/>
      <c r="F19" s="117"/>
      <c r="G19" s="85"/>
    </row>
    <row r="20" spans="1:7" s="50" customFormat="1" ht="17.25" x14ac:dyDescent="0.3">
      <c r="A20" s="57" t="s">
        <v>76</v>
      </c>
      <c r="B20" s="115" t="s">
        <v>38</v>
      </c>
      <c r="C20" s="73" t="s">
        <v>47</v>
      </c>
      <c r="D20" s="117"/>
      <c r="E20" s="117">
        <v>203200</v>
      </c>
      <c r="F20" s="117"/>
      <c r="G20" s="85"/>
    </row>
    <row r="21" spans="1:7" s="50" customFormat="1" ht="17.25" x14ac:dyDescent="0.3">
      <c r="A21" s="57" t="s">
        <v>112</v>
      </c>
      <c r="B21" s="115" t="s">
        <v>39</v>
      </c>
      <c r="C21" s="73" t="s">
        <v>48</v>
      </c>
      <c r="D21" s="117">
        <v>152400</v>
      </c>
      <c r="E21" s="117">
        <v>152400</v>
      </c>
      <c r="F21" s="117">
        <v>152400</v>
      </c>
      <c r="G21" s="85"/>
    </row>
    <row r="22" spans="1:7" s="50" customFormat="1" ht="17.25" x14ac:dyDescent="0.3">
      <c r="A22" s="57" t="s">
        <v>77</v>
      </c>
      <c r="B22" s="115" t="s">
        <v>40</v>
      </c>
      <c r="C22" s="73" t="s">
        <v>49</v>
      </c>
      <c r="D22" s="117">
        <v>304800</v>
      </c>
      <c r="E22" s="117">
        <v>304800</v>
      </c>
      <c r="F22" s="117">
        <v>304800</v>
      </c>
      <c r="G22" s="85"/>
    </row>
    <row r="23" spans="1:7" s="50" customFormat="1" ht="17.25" x14ac:dyDescent="0.3">
      <c r="A23" s="57" t="s">
        <v>78</v>
      </c>
      <c r="B23" s="115" t="s">
        <v>41</v>
      </c>
      <c r="C23" s="73" t="s">
        <v>51</v>
      </c>
      <c r="D23" s="117">
        <v>1016000</v>
      </c>
      <c r="E23" s="117">
        <v>6248400</v>
      </c>
      <c r="F23" s="117"/>
      <c r="G23" s="85"/>
    </row>
    <row r="24" spans="1:7" s="50" customFormat="1" ht="17.25" x14ac:dyDescent="0.3">
      <c r="A24" s="57" t="s">
        <v>113</v>
      </c>
      <c r="B24" s="115" t="s">
        <v>99</v>
      </c>
      <c r="C24" s="73"/>
      <c r="D24" s="117">
        <v>5000000</v>
      </c>
      <c r="E24" s="117">
        <v>5000000</v>
      </c>
      <c r="F24" s="117">
        <v>5000000</v>
      </c>
      <c r="G24" s="85"/>
    </row>
    <row r="25" spans="1:7" s="50" customFormat="1" ht="17.25" x14ac:dyDescent="0.3">
      <c r="A25" s="57" t="s">
        <v>79</v>
      </c>
      <c r="B25" s="115" t="s">
        <v>100</v>
      </c>
      <c r="C25" s="73"/>
      <c r="D25" s="117">
        <v>-5000000</v>
      </c>
      <c r="E25" s="117">
        <v>-5000000</v>
      </c>
      <c r="F25" s="117">
        <v>-5000000</v>
      </c>
      <c r="G25" s="85"/>
    </row>
    <row r="26" spans="1:7" s="50" customFormat="1" ht="17.25" x14ac:dyDescent="0.3">
      <c r="A26" s="87"/>
      <c r="B26" s="114"/>
      <c r="C26" s="73"/>
      <c r="D26" s="60"/>
      <c r="E26" s="60"/>
      <c r="F26" s="59"/>
      <c r="G26" s="85"/>
    </row>
    <row r="27" spans="1:7" s="50" customFormat="1" ht="17.25" x14ac:dyDescent="0.3">
      <c r="A27" s="87"/>
      <c r="B27" s="118" t="s">
        <v>53</v>
      </c>
      <c r="C27" s="73"/>
      <c r="D27" s="60"/>
      <c r="E27" s="60"/>
      <c r="F27" s="59"/>
      <c r="G27" s="85"/>
    </row>
    <row r="28" spans="1:7" s="50" customFormat="1" ht="34.5" x14ac:dyDescent="0.3">
      <c r="A28" s="155" t="s">
        <v>223</v>
      </c>
      <c r="B28" s="118" t="s">
        <v>119</v>
      </c>
      <c r="C28" s="84" t="s">
        <v>133</v>
      </c>
      <c r="D28" s="122"/>
      <c r="E28" s="122"/>
      <c r="F28" s="122"/>
      <c r="G28" s="122">
        <v>500000</v>
      </c>
    </row>
    <row r="29" spans="1:7" s="50" customFormat="1" ht="17.25" x14ac:dyDescent="0.3">
      <c r="A29" s="155" t="s">
        <v>224</v>
      </c>
      <c r="B29" s="118" t="s">
        <v>120</v>
      </c>
      <c r="C29" s="84" t="s">
        <v>134</v>
      </c>
      <c r="D29" s="122"/>
      <c r="E29" s="122"/>
      <c r="F29" s="122"/>
      <c r="G29" s="122">
        <v>1200000</v>
      </c>
    </row>
    <row r="30" spans="1:7" s="50" customFormat="1" ht="17.25" x14ac:dyDescent="0.3">
      <c r="A30" s="87" t="s">
        <v>73</v>
      </c>
      <c r="B30" s="118" t="s">
        <v>121</v>
      </c>
      <c r="C30" s="84" t="s">
        <v>135</v>
      </c>
      <c r="D30" s="122"/>
      <c r="E30" s="122"/>
      <c r="F30" s="122" t="s">
        <v>147</v>
      </c>
      <c r="G30" s="122"/>
    </row>
    <row r="31" spans="1:7" s="50" customFormat="1" ht="17.25" x14ac:dyDescent="0.3">
      <c r="A31" s="155" t="s">
        <v>225</v>
      </c>
      <c r="B31" s="118" t="s">
        <v>122</v>
      </c>
      <c r="C31" s="84" t="s">
        <v>136</v>
      </c>
      <c r="D31" s="122"/>
      <c r="E31" s="122"/>
      <c r="F31" s="122"/>
      <c r="G31" s="122">
        <v>750000</v>
      </c>
    </row>
    <row r="32" spans="1:7" s="50" customFormat="1" ht="17.25" x14ac:dyDescent="0.3">
      <c r="A32" s="155" t="s">
        <v>226</v>
      </c>
      <c r="B32" s="118" t="s">
        <v>123</v>
      </c>
      <c r="C32" s="84" t="s">
        <v>137</v>
      </c>
      <c r="D32" s="122"/>
      <c r="E32" s="122"/>
      <c r="F32" s="122"/>
      <c r="G32" s="122">
        <v>13000000</v>
      </c>
    </row>
    <row r="33" spans="1:8" s="50" customFormat="1" ht="17.25" x14ac:dyDescent="0.3">
      <c r="A33" s="155" t="s">
        <v>227</v>
      </c>
      <c r="B33" s="118" t="s">
        <v>124</v>
      </c>
      <c r="C33" s="84" t="s">
        <v>138</v>
      </c>
      <c r="D33" s="122"/>
      <c r="E33" s="122"/>
      <c r="F33" s="122"/>
      <c r="G33" s="122">
        <v>500000</v>
      </c>
    </row>
    <row r="34" spans="1:8" s="50" customFormat="1" ht="17.25" x14ac:dyDescent="0.3">
      <c r="A34" s="155" t="s">
        <v>228</v>
      </c>
      <c r="B34" s="118" t="s">
        <v>125</v>
      </c>
      <c r="C34" s="84" t="s">
        <v>139</v>
      </c>
      <c r="D34" s="122"/>
      <c r="E34" s="122"/>
      <c r="F34" s="122"/>
      <c r="G34" s="122">
        <v>975000</v>
      </c>
    </row>
    <row r="35" spans="1:8" s="50" customFormat="1" ht="17.25" x14ac:dyDescent="0.3">
      <c r="A35" s="155" t="s">
        <v>229</v>
      </c>
      <c r="B35" s="118" t="s">
        <v>126</v>
      </c>
      <c r="C35" s="84" t="s">
        <v>140</v>
      </c>
      <c r="D35" s="122"/>
      <c r="E35" s="122"/>
      <c r="F35" s="122">
        <v>400000</v>
      </c>
      <c r="G35" s="122">
        <v>400000</v>
      </c>
    </row>
    <row r="36" spans="1:8" s="50" customFormat="1" ht="17.25" x14ac:dyDescent="0.3">
      <c r="A36" s="155" t="s">
        <v>230</v>
      </c>
      <c r="B36" s="118" t="s">
        <v>127</v>
      </c>
      <c r="C36" s="84" t="s">
        <v>141</v>
      </c>
      <c r="D36" s="122"/>
      <c r="E36" s="122"/>
      <c r="F36" s="122"/>
      <c r="G36" s="122">
        <v>500000</v>
      </c>
    </row>
    <row r="37" spans="1:8" s="50" customFormat="1" ht="17.25" x14ac:dyDescent="0.3">
      <c r="A37" s="155" t="s">
        <v>231</v>
      </c>
      <c r="B37" s="118" t="s">
        <v>128</v>
      </c>
      <c r="C37" s="84" t="s">
        <v>142</v>
      </c>
      <c r="D37" s="122"/>
      <c r="E37" s="122"/>
      <c r="F37" s="122"/>
      <c r="G37" s="122">
        <v>250000</v>
      </c>
    </row>
    <row r="38" spans="1:8" s="50" customFormat="1" ht="17.25" x14ac:dyDescent="0.3">
      <c r="A38" s="155" t="s">
        <v>232</v>
      </c>
      <c r="B38" s="118" t="s">
        <v>129</v>
      </c>
      <c r="C38" s="84" t="s">
        <v>143</v>
      </c>
      <c r="D38" s="122"/>
      <c r="E38" s="122"/>
      <c r="F38" s="122"/>
      <c r="G38" s="122">
        <v>1000000</v>
      </c>
    </row>
    <row r="39" spans="1:8" s="50" customFormat="1" ht="17.25" x14ac:dyDescent="0.3">
      <c r="A39" s="155" t="s">
        <v>233</v>
      </c>
      <c r="B39" s="118" t="s">
        <v>130</v>
      </c>
      <c r="C39" s="84" t="s">
        <v>144</v>
      </c>
      <c r="D39" s="122"/>
      <c r="E39" s="122"/>
      <c r="F39" s="122"/>
      <c r="G39" s="122">
        <v>1000000</v>
      </c>
    </row>
    <row r="40" spans="1:8" s="50" customFormat="1" ht="17.25" x14ac:dyDescent="0.3">
      <c r="A40" s="155" t="s">
        <v>234</v>
      </c>
      <c r="B40" s="118" t="s">
        <v>131</v>
      </c>
      <c r="C40" s="84" t="s">
        <v>145</v>
      </c>
      <c r="D40" s="122"/>
      <c r="E40" s="122"/>
      <c r="F40" s="122"/>
      <c r="G40" s="122">
        <v>500000</v>
      </c>
    </row>
    <row r="41" spans="1:8" s="50" customFormat="1" ht="34.5" x14ac:dyDescent="0.3">
      <c r="A41" s="155" t="s">
        <v>235</v>
      </c>
      <c r="B41" s="118" t="s">
        <v>132</v>
      </c>
      <c r="C41" s="84" t="s">
        <v>146</v>
      </c>
      <c r="D41" s="122">
        <v>1000000</v>
      </c>
      <c r="E41" s="122"/>
      <c r="F41" s="122"/>
      <c r="G41" s="122"/>
    </row>
    <row r="42" spans="1:8" s="124" customFormat="1" ht="34.5" x14ac:dyDescent="0.3">
      <c r="A42" s="155" t="s">
        <v>236</v>
      </c>
      <c r="B42" s="118" t="s">
        <v>165</v>
      </c>
      <c r="C42" s="84"/>
      <c r="D42" s="122">
        <v>-1000000</v>
      </c>
      <c r="E42" s="122"/>
      <c r="F42" s="122"/>
      <c r="G42" s="122"/>
    </row>
    <row r="43" spans="1:8" s="124" customFormat="1" ht="17.25" x14ac:dyDescent="0.3">
      <c r="A43" s="155" t="s">
        <v>237</v>
      </c>
      <c r="B43" s="118" t="s">
        <v>157</v>
      </c>
      <c r="C43" s="84" t="s">
        <v>158</v>
      </c>
      <c r="D43" s="122"/>
      <c r="E43" s="122"/>
      <c r="F43" s="122"/>
      <c r="G43" s="122">
        <v>2695000</v>
      </c>
      <c r="H43" s="124" t="s">
        <v>180</v>
      </c>
    </row>
    <row r="44" spans="1:8" s="124" customFormat="1" ht="17.25" x14ac:dyDescent="0.3">
      <c r="A44" s="155" t="s">
        <v>238</v>
      </c>
      <c r="B44" s="118" t="s">
        <v>166</v>
      </c>
      <c r="C44" s="84" t="s">
        <v>167</v>
      </c>
      <c r="D44" s="122"/>
      <c r="E44" s="122"/>
      <c r="F44" s="122"/>
      <c r="G44" s="122">
        <v>7400000</v>
      </c>
      <c r="H44" s="125" t="s">
        <v>180</v>
      </c>
    </row>
    <row r="45" spans="1:8" s="124" customFormat="1" ht="34.5" x14ac:dyDescent="0.3">
      <c r="A45" s="155" t="s">
        <v>239</v>
      </c>
      <c r="B45" s="118" t="s">
        <v>168</v>
      </c>
      <c r="C45" s="84" t="s">
        <v>169</v>
      </c>
      <c r="D45" s="122">
        <v>3000000</v>
      </c>
      <c r="E45" s="122">
        <v>2600000</v>
      </c>
      <c r="F45" s="122"/>
      <c r="G45" s="122"/>
      <c r="H45" s="125" t="s">
        <v>180</v>
      </c>
    </row>
    <row r="46" spans="1:8" s="124" customFormat="1" ht="17.25" x14ac:dyDescent="0.3">
      <c r="A46" s="155" t="s">
        <v>240</v>
      </c>
      <c r="B46" s="118" t="s">
        <v>170</v>
      </c>
      <c r="C46" s="84" t="s">
        <v>171</v>
      </c>
      <c r="D46" s="122"/>
      <c r="E46" s="122"/>
      <c r="F46" s="122"/>
      <c r="G46" s="122">
        <v>2000000</v>
      </c>
      <c r="H46" s="125" t="s">
        <v>180</v>
      </c>
    </row>
    <row r="47" spans="1:8" s="124" customFormat="1" ht="34.5" x14ac:dyDescent="0.3">
      <c r="A47" s="155" t="s">
        <v>241</v>
      </c>
      <c r="B47" s="118" t="s">
        <v>172</v>
      </c>
      <c r="C47" s="84" t="s">
        <v>173</v>
      </c>
      <c r="D47" s="122"/>
      <c r="E47" s="122"/>
      <c r="F47" s="122"/>
      <c r="G47" s="122">
        <v>2000000</v>
      </c>
      <c r="H47" s="125" t="s">
        <v>180</v>
      </c>
    </row>
    <row r="48" spans="1:8" s="124" customFormat="1" ht="17.25" x14ac:dyDescent="0.3">
      <c r="A48" s="155" t="s">
        <v>242</v>
      </c>
      <c r="B48" s="118" t="s">
        <v>174</v>
      </c>
      <c r="C48" s="84" t="s">
        <v>175</v>
      </c>
      <c r="D48" s="122"/>
      <c r="E48" s="122"/>
      <c r="F48" s="122">
        <v>8000000</v>
      </c>
      <c r="G48" s="122"/>
      <c r="H48" s="125" t="s">
        <v>180</v>
      </c>
    </row>
    <row r="49" spans="1:8" s="124" customFormat="1" ht="34.5" x14ac:dyDescent="0.3">
      <c r="A49" s="155" t="s">
        <v>243</v>
      </c>
      <c r="B49" s="118" t="s">
        <v>176</v>
      </c>
      <c r="C49" s="84" t="s">
        <v>177</v>
      </c>
      <c r="D49" s="122"/>
      <c r="E49" s="122"/>
      <c r="F49" s="122"/>
      <c r="G49" s="122">
        <v>3000000</v>
      </c>
      <c r="H49" s="125" t="s">
        <v>180</v>
      </c>
    </row>
    <row r="50" spans="1:8" s="124" customFormat="1" ht="17.25" x14ac:dyDescent="0.3">
      <c r="A50" s="155" t="s">
        <v>244</v>
      </c>
      <c r="B50" s="118" t="s">
        <v>178</v>
      </c>
      <c r="C50" s="84" t="s">
        <v>179</v>
      </c>
      <c r="D50" s="122"/>
      <c r="E50" s="122"/>
      <c r="F50" s="122"/>
      <c r="G50" s="122">
        <v>2000000</v>
      </c>
      <c r="H50" s="125" t="s">
        <v>180</v>
      </c>
    </row>
    <row r="51" spans="1:8" s="124" customFormat="1" ht="17.25" x14ac:dyDescent="0.3">
      <c r="A51" s="87"/>
      <c r="B51" s="118"/>
      <c r="C51" s="84"/>
      <c r="D51" s="122"/>
      <c r="E51" s="122"/>
      <c r="F51" s="122"/>
      <c r="G51" s="122"/>
      <c r="H51" s="125"/>
    </row>
    <row r="52" spans="1:8" s="51" customFormat="1" ht="18" thickBot="1" x14ac:dyDescent="0.35">
      <c r="A52" s="110"/>
      <c r="B52" s="64"/>
      <c r="C52" s="13"/>
      <c r="D52" s="61"/>
      <c r="E52" s="62"/>
      <c r="F52" s="63"/>
      <c r="G52" s="120"/>
    </row>
    <row r="53" spans="1:8" ht="26.85" customHeight="1" x14ac:dyDescent="0.3">
      <c r="A53" s="164" t="s">
        <v>9</v>
      </c>
      <c r="B53" s="165"/>
      <c r="C53" s="41"/>
      <c r="D53" s="42">
        <f>SUM(D5:D52)</f>
        <v>35853880</v>
      </c>
      <c r="E53" s="42">
        <f>SUM(E5:E52)</f>
        <v>27271720</v>
      </c>
      <c r="F53" s="42">
        <f>SUM(F5:F52)</f>
        <v>24782690</v>
      </c>
      <c r="G53" s="42">
        <f>SUM(G5:G52)</f>
        <v>48170000</v>
      </c>
    </row>
    <row r="54" spans="1:8" x14ac:dyDescent="0.25">
      <c r="A54" s="39" t="s">
        <v>105</v>
      </c>
    </row>
    <row r="55" spans="1:8" x14ac:dyDescent="0.25">
      <c r="A55" s="23" t="s">
        <v>15</v>
      </c>
    </row>
  </sheetData>
  <mergeCells count="5">
    <mergeCell ref="A53:B53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93437-16&amp;Csag. nr. 16-392&amp;R&amp;P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A13" sqref="A13"/>
    </sheetView>
  </sheetViews>
  <sheetFormatPr defaultColWidth="8.5703125" defaultRowHeight="15" x14ac:dyDescent="0.25"/>
  <cols>
    <col min="1" max="1" width="7.140625" customWidth="1"/>
    <col min="2" max="2" width="51.42578125" customWidth="1"/>
    <col min="3" max="3" width="14.42578125" customWidth="1"/>
    <col min="4" max="4" width="15.5703125" customWidth="1"/>
    <col min="5" max="5" width="14.140625" customWidth="1"/>
    <col min="6" max="7" width="15" customWidth="1"/>
  </cols>
  <sheetData>
    <row r="1" spans="1:7" ht="15.75" thickBot="1" x14ac:dyDescent="0.3">
      <c r="A1" s="39"/>
      <c r="B1" s="39"/>
      <c r="C1" s="39"/>
      <c r="D1" s="39"/>
      <c r="E1" s="39"/>
      <c r="F1" s="39"/>
      <c r="G1" s="39"/>
    </row>
    <row r="2" spans="1:7" ht="39" customHeight="1" thickBot="1" x14ac:dyDescent="0.3">
      <c r="A2" s="166" t="s">
        <v>88</v>
      </c>
      <c r="B2" s="167"/>
      <c r="C2" s="167"/>
      <c r="D2" s="167"/>
      <c r="E2" s="167"/>
      <c r="F2" s="167"/>
      <c r="G2" s="168"/>
    </row>
    <row r="3" spans="1:7" ht="25.35" customHeight="1" thickBot="1" x14ac:dyDescent="0.3">
      <c r="A3" s="179" t="s">
        <v>5</v>
      </c>
      <c r="B3" s="180"/>
      <c r="C3" s="177" t="s">
        <v>10</v>
      </c>
      <c r="D3" s="169" t="s">
        <v>13</v>
      </c>
      <c r="E3" s="170"/>
      <c r="F3" s="170"/>
      <c r="G3" s="170"/>
    </row>
    <row r="4" spans="1:7" ht="35.25" thickBot="1" x14ac:dyDescent="0.35">
      <c r="A4" s="181"/>
      <c r="B4" s="182"/>
      <c r="C4" s="178"/>
      <c r="D4" s="40" t="s">
        <v>0</v>
      </c>
      <c r="E4" s="40" t="s">
        <v>1</v>
      </c>
      <c r="F4" s="40" t="s">
        <v>14</v>
      </c>
      <c r="G4" s="40" t="s">
        <v>84</v>
      </c>
    </row>
    <row r="5" spans="1:7" ht="34.5" x14ac:dyDescent="0.3">
      <c r="A5" s="136" t="s">
        <v>245</v>
      </c>
      <c r="B5" s="135" t="s">
        <v>57</v>
      </c>
      <c r="C5" s="133"/>
      <c r="D5" s="134">
        <v>3087620</v>
      </c>
      <c r="E5" s="134">
        <v>3087620</v>
      </c>
      <c r="F5" s="134">
        <v>3087620</v>
      </c>
      <c r="G5" s="134"/>
    </row>
    <row r="6" spans="1:7" s="56" customFormat="1" ht="34.5" x14ac:dyDescent="0.25">
      <c r="A6" s="143" t="s">
        <v>246</v>
      </c>
      <c r="B6" s="142" t="s">
        <v>199</v>
      </c>
      <c r="C6" s="141"/>
      <c r="D6" s="132">
        <v>3048000</v>
      </c>
      <c r="E6" s="132">
        <v>6375400</v>
      </c>
      <c r="F6" s="132"/>
      <c r="G6" s="139"/>
    </row>
    <row r="7" spans="1:7" ht="51.75" x14ac:dyDescent="0.25">
      <c r="A7" s="143" t="s">
        <v>247</v>
      </c>
      <c r="B7" s="142" t="s">
        <v>58</v>
      </c>
      <c r="C7" s="140" t="s">
        <v>59</v>
      </c>
      <c r="D7" s="132"/>
      <c r="E7" s="132"/>
      <c r="F7" s="132">
        <v>2587750</v>
      </c>
      <c r="G7" s="137"/>
    </row>
    <row r="8" spans="1:7" s="56" customFormat="1" ht="17.25" x14ac:dyDescent="0.25">
      <c r="A8" s="143" t="s">
        <v>248</v>
      </c>
      <c r="B8" s="142" t="s">
        <v>101</v>
      </c>
      <c r="C8" s="140" t="s">
        <v>200</v>
      </c>
      <c r="D8" s="132">
        <v>16500000</v>
      </c>
      <c r="E8" s="132"/>
      <c r="F8" s="132"/>
      <c r="G8" s="137"/>
    </row>
    <row r="9" spans="1:7" s="56" customFormat="1" ht="51.75" x14ac:dyDescent="0.25">
      <c r="A9" s="143" t="s">
        <v>249</v>
      </c>
      <c r="B9" s="142" t="s">
        <v>201</v>
      </c>
      <c r="C9" s="140" t="s">
        <v>202</v>
      </c>
      <c r="D9" s="132"/>
      <c r="E9" s="132"/>
      <c r="F9" s="132">
        <v>1016000</v>
      </c>
      <c r="G9" s="154">
        <v>7167000</v>
      </c>
    </row>
    <row r="10" spans="1:7" s="56" customFormat="1" ht="51.75" x14ac:dyDescent="0.25">
      <c r="A10" s="143" t="s">
        <v>250</v>
      </c>
      <c r="B10" s="142" t="s">
        <v>102</v>
      </c>
      <c r="C10" s="140" t="s">
        <v>203</v>
      </c>
      <c r="D10" s="132">
        <v>15329290</v>
      </c>
      <c r="E10" s="132"/>
      <c r="F10" s="137"/>
      <c r="G10" s="152"/>
    </row>
    <row r="11" spans="1:7" s="56" customFormat="1" ht="17.25" x14ac:dyDescent="0.25">
      <c r="A11" s="143"/>
      <c r="B11" s="142"/>
      <c r="C11" s="140"/>
      <c r="D11" s="132"/>
      <c r="E11" s="132"/>
      <c r="F11" s="137"/>
      <c r="G11" s="137"/>
    </row>
    <row r="12" spans="1:7" s="56" customFormat="1" ht="17.25" x14ac:dyDescent="0.25">
      <c r="A12" s="143"/>
      <c r="B12" s="142"/>
      <c r="C12" s="140"/>
      <c r="D12" s="132"/>
      <c r="E12" s="132"/>
      <c r="F12" s="137"/>
      <c r="G12" s="137"/>
    </row>
    <row r="13" spans="1:7" s="56" customFormat="1" ht="17.25" x14ac:dyDescent="0.25">
      <c r="A13" s="145" t="s">
        <v>251</v>
      </c>
      <c r="B13" s="138" t="s">
        <v>204</v>
      </c>
      <c r="C13" s="144" t="s">
        <v>205</v>
      </c>
      <c r="D13" s="139">
        <v>0</v>
      </c>
      <c r="E13" s="139"/>
      <c r="F13" s="139"/>
      <c r="G13" s="139"/>
    </row>
    <row r="14" spans="1:7" s="56" customFormat="1" ht="34.5" x14ac:dyDescent="0.25">
      <c r="A14" s="145" t="s">
        <v>252</v>
      </c>
      <c r="B14" s="138" t="s">
        <v>206</v>
      </c>
      <c r="C14" s="144" t="s">
        <v>205</v>
      </c>
      <c r="D14" s="139">
        <v>0</v>
      </c>
      <c r="E14" s="139"/>
      <c r="F14" s="139"/>
      <c r="G14" s="139"/>
    </row>
    <row r="15" spans="1:7" s="56" customFormat="1" ht="34.5" x14ac:dyDescent="0.25">
      <c r="A15" s="145" t="s">
        <v>253</v>
      </c>
      <c r="B15" s="138" t="s">
        <v>207</v>
      </c>
      <c r="C15" s="144" t="s">
        <v>208</v>
      </c>
      <c r="D15" s="139">
        <v>0</v>
      </c>
      <c r="E15" s="139"/>
      <c r="F15" s="139"/>
      <c r="G15" s="139"/>
    </row>
    <row r="16" spans="1:7" ht="51.75" x14ac:dyDescent="0.3">
      <c r="A16" s="145" t="s">
        <v>254</v>
      </c>
      <c r="B16" s="138" t="s">
        <v>209</v>
      </c>
      <c r="C16" s="146" t="s">
        <v>210</v>
      </c>
      <c r="D16" s="139">
        <v>0</v>
      </c>
      <c r="E16" s="139"/>
      <c r="F16" s="139"/>
      <c r="G16" s="139"/>
    </row>
    <row r="17" spans="1:7" ht="34.5" x14ac:dyDescent="0.25">
      <c r="A17" s="145" t="s">
        <v>255</v>
      </c>
      <c r="B17" s="147" t="s">
        <v>211</v>
      </c>
      <c r="C17" s="148" t="s">
        <v>212</v>
      </c>
      <c r="D17" s="149">
        <v>0</v>
      </c>
      <c r="E17" s="150"/>
      <c r="F17" s="151"/>
      <c r="G17" s="151"/>
    </row>
    <row r="18" spans="1:7" s="39" customFormat="1" ht="34.5" x14ac:dyDescent="0.25">
      <c r="A18" s="145" t="s">
        <v>256</v>
      </c>
      <c r="B18" s="138" t="s">
        <v>213</v>
      </c>
      <c r="C18" s="144" t="s">
        <v>214</v>
      </c>
      <c r="D18" s="139">
        <v>0</v>
      </c>
      <c r="E18" s="132"/>
      <c r="F18" s="137"/>
      <c r="G18" s="137"/>
    </row>
    <row r="19" spans="1:7" ht="17.25" x14ac:dyDescent="0.25">
      <c r="A19" s="145"/>
      <c r="B19" s="153" t="s">
        <v>215</v>
      </c>
      <c r="C19" s="148"/>
      <c r="D19" s="149"/>
      <c r="E19" s="150"/>
      <c r="F19" s="151"/>
      <c r="G19" s="151"/>
    </row>
    <row r="20" spans="1:7" ht="34.5" x14ac:dyDescent="0.25">
      <c r="A20" s="145" t="s">
        <v>257</v>
      </c>
      <c r="B20" s="147" t="s">
        <v>216</v>
      </c>
      <c r="C20" s="148" t="s">
        <v>217</v>
      </c>
      <c r="D20" s="149">
        <v>3655000</v>
      </c>
      <c r="E20" s="150"/>
      <c r="F20" s="151"/>
      <c r="G20" s="151"/>
    </row>
    <row r="21" spans="1:7" ht="34.5" x14ac:dyDescent="0.25">
      <c r="A21" s="145" t="s">
        <v>258</v>
      </c>
      <c r="B21" s="147" t="s">
        <v>218</v>
      </c>
      <c r="C21" s="148" t="s">
        <v>219</v>
      </c>
      <c r="D21" s="149">
        <v>3000000</v>
      </c>
      <c r="E21" s="149">
        <v>6910000</v>
      </c>
      <c r="F21" s="151"/>
      <c r="G21" s="151"/>
    </row>
    <row r="22" spans="1:7" ht="17.25" x14ac:dyDescent="0.25">
      <c r="A22" s="145"/>
      <c r="B22" s="147"/>
      <c r="C22" s="148"/>
      <c r="D22" s="149"/>
      <c r="E22" s="150"/>
      <c r="F22" s="151"/>
      <c r="G22" s="151"/>
    </row>
    <row r="23" spans="1:7" ht="18" thickBot="1" x14ac:dyDescent="0.3">
      <c r="A23" s="145"/>
      <c r="B23" s="147"/>
      <c r="C23" s="148"/>
      <c r="D23" s="149"/>
      <c r="E23" s="150"/>
      <c r="F23" s="151"/>
      <c r="G23" s="151"/>
    </row>
    <row r="24" spans="1:7" ht="17.25" x14ac:dyDescent="0.3">
      <c r="A24" s="164" t="s">
        <v>9</v>
      </c>
      <c r="B24" s="165"/>
      <c r="C24" s="130"/>
      <c r="D24" s="131">
        <f>SUM(D5:D23)</f>
        <v>44619910</v>
      </c>
      <c r="E24" s="131">
        <f>SUM(E5:E23)</f>
        <v>16373020</v>
      </c>
      <c r="F24" s="131">
        <f>SUM(F5:F23)</f>
        <v>6691370</v>
      </c>
      <c r="G24" s="131">
        <f>SUM(G5:G23)</f>
        <v>7167000</v>
      </c>
    </row>
    <row r="25" spans="1:7" x14ac:dyDescent="0.25">
      <c r="A25" s="128" t="s">
        <v>220</v>
      </c>
      <c r="B25" s="128"/>
      <c r="C25" s="128"/>
      <c r="D25" s="38"/>
      <c r="E25" s="128"/>
      <c r="F25" s="128"/>
      <c r="G25" s="128"/>
    </row>
    <row r="26" spans="1:7" x14ac:dyDescent="0.25">
      <c r="A26" s="129" t="s">
        <v>15</v>
      </c>
      <c r="B26" s="128"/>
      <c r="C26" s="128"/>
      <c r="D26" s="128"/>
      <c r="E26" s="128"/>
      <c r="F26" s="128"/>
      <c r="G26" s="128"/>
    </row>
    <row r="27" spans="1:7" x14ac:dyDescent="0.25">
      <c r="A27" s="56"/>
      <c r="B27" s="56"/>
      <c r="C27" s="56"/>
      <c r="D27" s="56"/>
      <c r="E27" s="56"/>
      <c r="F27" s="56"/>
      <c r="G27" s="56"/>
    </row>
    <row r="28" spans="1:7" x14ac:dyDescent="0.25">
      <c r="A28" s="128" t="s">
        <v>221</v>
      </c>
      <c r="B28" s="128"/>
      <c r="C28" s="128"/>
      <c r="D28" s="128"/>
      <c r="E28" s="128"/>
      <c r="F28" s="128"/>
      <c r="G28" s="128"/>
    </row>
  </sheetData>
  <mergeCells count="5">
    <mergeCell ref="A24:B24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93437-16&amp;Csag. nr. 16-392&amp;R&amp;P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0" zoomScaleNormal="100" workbookViewId="0">
      <selection activeCell="A13" sqref="A13"/>
    </sheetView>
  </sheetViews>
  <sheetFormatPr defaultColWidth="8.5703125" defaultRowHeight="15" x14ac:dyDescent="0.25"/>
  <cols>
    <col min="2" max="2" width="42.5703125" customWidth="1"/>
    <col min="3" max="7" width="15" customWidth="1"/>
    <col min="11" max="11" width="10.140625" bestFit="1" customWidth="1"/>
  </cols>
  <sheetData>
    <row r="1" spans="1:7" ht="15.75" thickBot="1" x14ac:dyDescent="0.3"/>
    <row r="2" spans="1:7" ht="39" customHeight="1" thickBot="1" x14ac:dyDescent="0.3">
      <c r="A2" s="166" t="s">
        <v>88</v>
      </c>
      <c r="B2" s="167"/>
      <c r="C2" s="167"/>
      <c r="D2" s="167"/>
      <c r="E2" s="167"/>
      <c r="F2" s="167"/>
      <c r="G2" s="168"/>
    </row>
    <row r="3" spans="1:7" ht="25.35" customHeight="1" thickBot="1" x14ac:dyDescent="0.3">
      <c r="A3" s="179" t="s">
        <v>6</v>
      </c>
      <c r="B3" s="180"/>
      <c r="C3" s="177" t="s">
        <v>10</v>
      </c>
      <c r="D3" s="169" t="s">
        <v>13</v>
      </c>
      <c r="E3" s="170"/>
      <c r="F3" s="170"/>
      <c r="G3" s="170"/>
    </row>
    <row r="4" spans="1:7" ht="35.25" thickBot="1" x14ac:dyDescent="0.35">
      <c r="A4" s="181"/>
      <c r="B4" s="182"/>
      <c r="C4" s="178"/>
      <c r="D4" s="1" t="s">
        <v>0</v>
      </c>
      <c r="E4" s="1" t="s">
        <v>1</v>
      </c>
      <c r="F4" s="1" t="s">
        <v>14</v>
      </c>
      <c r="G4" s="1" t="s">
        <v>84</v>
      </c>
    </row>
    <row r="5" spans="1:7" ht="34.5" x14ac:dyDescent="0.3">
      <c r="A5" s="49" t="s">
        <v>114</v>
      </c>
      <c r="B5" s="46" t="s">
        <v>29</v>
      </c>
      <c r="C5" s="44" t="s">
        <v>31</v>
      </c>
      <c r="D5" s="52">
        <v>6175250</v>
      </c>
      <c r="E5" s="52"/>
      <c r="F5" s="52"/>
      <c r="G5" s="80"/>
    </row>
    <row r="6" spans="1:7" s="56" customFormat="1" ht="34.5" x14ac:dyDescent="0.3">
      <c r="A6" s="49" t="s">
        <v>80</v>
      </c>
      <c r="B6" s="93" t="s">
        <v>55</v>
      </c>
      <c r="C6" s="91" t="s">
        <v>56</v>
      </c>
      <c r="D6" s="52"/>
      <c r="E6" s="52">
        <v>2032000</v>
      </c>
      <c r="F6" s="52"/>
      <c r="G6" s="80"/>
    </row>
    <row r="7" spans="1:7" ht="39.75" customHeight="1" x14ac:dyDescent="0.3">
      <c r="A7" s="49" t="s">
        <v>115</v>
      </c>
      <c r="B7" s="83" t="s">
        <v>30</v>
      </c>
      <c r="C7" s="29" t="s">
        <v>103</v>
      </c>
      <c r="D7" s="92">
        <v>4103620</v>
      </c>
      <c r="E7" s="92">
        <v>4103620</v>
      </c>
      <c r="F7" s="92">
        <v>4064000</v>
      </c>
      <c r="G7" s="95"/>
    </row>
    <row r="8" spans="1:7" ht="19.7" customHeight="1" x14ac:dyDescent="0.3">
      <c r="A8" s="49" t="s">
        <v>116</v>
      </c>
      <c r="B8" s="46" t="s">
        <v>54</v>
      </c>
      <c r="C8" s="44"/>
      <c r="D8" s="67">
        <v>9468710</v>
      </c>
      <c r="E8" s="67"/>
      <c r="F8" s="68"/>
      <c r="G8" s="94"/>
    </row>
    <row r="9" spans="1:7" s="56" customFormat="1" ht="19.7" customHeight="1" x14ac:dyDescent="0.25">
      <c r="A9" s="89"/>
      <c r="B9" s="90"/>
      <c r="C9" s="91"/>
      <c r="D9" s="92"/>
      <c r="E9" s="92"/>
      <c r="F9" s="92"/>
      <c r="G9" s="95"/>
    </row>
    <row r="10" spans="1:7" s="56" customFormat="1" ht="19.7" customHeight="1" x14ac:dyDescent="0.3">
      <c r="A10" s="89"/>
      <c r="B10" s="93"/>
      <c r="C10" s="91"/>
      <c r="D10" s="92"/>
      <c r="E10" s="92"/>
      <c r="F10" s="92"/>
      <c r="G10" s="95"/>
    </row>
    <row r="11" spans="1:7" s="56" customFormat="1" ht="19.7" customHeight="1" x14ac:dyDescent="0.3">
      <c r="A11" s="89"/>
      <c r="B11" s="69" t="s">
        <v>53</v>
      </c>
      <c r="C11" s="121"/>
      <c r="D11" s="92"/>
      <c r="E11" s="92"/>
      <c r="F11" s="92"/>
      <c r="G11" s="95"/>
    </row>
    <row r="12" spans="1:7" s="56" customFormat="1" ht="34.5" x14ac:dyDescent="0.3">
      <c r="A12" s="156" t="s">
        <v>259</v>
      </c>
      <c r="B12" s="99" t="s">
        <v>149</v>
      </c>
      <c r="C12" s="98" t="s">
        <v>150</v>
      </c>
      <c r="D12" s="95"/>
      <c r="E12" s="95"/>
      <c r="F12" s="95"/>
      <c r="G12" s="95">
        <v>400000</v>
      </c>
    </row>
    <row r="13" spans="1:7" s="56" customFormat="1" ht="34.5" x14ac:dyDescent="0.3">
      <c r="A13" s="156" t="s">
        <v>260</v>
      </c>
      <c r="B13" s="99" t="s">
        <v>151</v>
      </c>
      <c r="C13" s="98" t="s">
        <v>152</v>
      </c>
      <c r="D13" s="95"/>
      <c r="E13" s="95"/>
      <c r="F13" s="95"/>
      <c r="G13" s="95">
        <v>2000000</v>
      </c>
    </row>
    <row r="14" spans="1:7" s="56" customFormat="1" ht="17.25" x14ac:dyDescent="0.3">
      <c r="A14" s="156" t="s">
        <v>261</v>
      </c>
      <c r="B14" s="99" t="s">
        <v>153</v>
      </c>
      <c r="C14" s="98" t="s">
        <v>154</v>
      </c>
      <c r="D14" s="95"/>
      <c r="E14" s="95"/>
      <c r="F14" s="95"/>
      <c r="G14" s="95">
        <v>2000000</v>
      </c>
    </row>
    <row r="15" spans="1:7" s="56" customFormat="1" ht="17.25" x14ac:dyDescent="0.3">
      <c r="A15" s="156" t="s">
        <v>262</v>
      </c>
      <c r="B15" s="99" t="s">
        <v>155</v>
      </c>
      <c r="C15" s="98" t="s">
        <v>156</v>
      </c>
      <c r="D15" s="95"/>
      <c r="E15" s="95"/>
      <c r="F15" s="95"/>
      <c r="G15" s="95">
        <v>750000</v>
      </c>
    </row>
    <row r="16" spans="1:7" s="56" customFormat="1" ht="17.25" x14ac:dyDescent="0.3">
      <c r="A16" s="157"/>
      <c r="B16" s="99"/>
      <c r="C16" s="98"/>
      <c r="D16" s="95"/>
      <c r="E16" s="95"/>
      <c r="F16" s="95"/>
      <c r="G16" s="95"/>
    </row>
    <row r="17" spans="1:7" ht="17.25" x14ac:dyDescent="0.3">
      <c r="A17" s="96" t="s">
        <v>263</v>
      </c>
      <c r="B17" s="99" t="s">
        <v>159</v>
      </c>
      <c r="C17" s="98" t="s">
        <v>160</v>
      </c>
      <c r="D17" s="95"/>
      <c r="E17" s="95"/>
      <c r="F17" s="95"/>
      <c r="G17" s="95">
        <v>140000</v>
      </c>
    </row>
    <row r="18" spans="1:7" ht="17.25" x14ac:dyDescent="0.3">
      <c r="A18" s="76" t="s">
        <v>264</v>
      </c>
      <c r="B18" s="99" t="s">
        <v>161</v>
      </c>
      <c r="C18" s="98" t="s">
        <v>162</v>
      </c>
      <c r="D18" s="95"/>
      <c r="E18" s="95"/>
      <c r="F18" s="95"/>
      <c r="G18" s="95">
        <v>200000</v>
      </c>
    </row>
    <row r="19" spans="1:7" s="56" customFormat="1" ht="18" thickBot="1" x14ac:dyDescent="0.35">
      <c r="A19" s="97" t="s">
        <v>265</v>
      </c>
      <c r="B19" s="99" t="s">
        <v>163</v>
      </c>
      <c r="C19" s="98" t="s">
        <v>164</v>
      </c>
      <c r="D19" s="95"/>
      <c r="E19" s="95"/>
      <c r="F19" s="95"/>
      <c r="G19" s="95">
        <v>200000</v>
      </c>
    </row>
    <row r="20" spans="1:7" ht="26.85" customHeight="1" x14ac:dyDescent="0.3">
      <c r="A20" s="164" t="s">
        <v>9</v>
      </c>
      <c r="B20" s="165"/>
      <c r="C20" s="41"/>
      <c r="D20" s="42">
        <f>SUM(D5:D19)</f>
        <v>19747580</v>
      </c>
      <c r="E20" s="42">
        <f>SUM(E5:E19)</f>
        <v>6135620</v>
      </c>
      <c r="F20" s="42">
        <f>SUM(F5:F19)</f>
        <v>4064000</v>
      </c>
      <c r="G20" s="42">
        <f>SUM(G5:G19)</f>
        <v>5690000</v>
      </c>
    </row>
    <row r="21" spans="1:7" ht="9.75" customHeight="1" x14ac:dyDescent="0.25"/>
    <row r="22" spans="1:7" x14ac:dyDescent="0.25">
      <c r="A22" s="39" t="s">
        <v>105</v>
      </c>
    </row>
    <row r="23" spans="1:7" x14ac:dyDescent="0.25">
      <c r="A23" s="23" t="s">
        <v>15</v>
      </c>
    </row>
  </sheetData>
  <mergeCells count="5">
    <mergeCell ref="A20:B20"/>
    <mergeCell ref="A2:G2"/>
    <mergeCell ref="D3:G3"/>
    <mergeCell ref="C3:C4"/>
    <mergeCell ref="A3:B4"/>
  </mergeCells>
  <pageMargins left="0.70866141732283472" right="0.51181102362204722" top="0.39370078740157483" bottom="0.55118110236220474" header="0.31496062992125984" footer="0.31496062992125984"/>
  <pageSetup paperSize="9" orientation="landscape" r:id="rId1"/>
  <headerFooter>
    <oddFooter>&amp;Ldok. nr. 93437-16&amp;Csag. nr. 16-392&amp;R&amp;P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A13" sqref="A13"/>
    </sheetView>
  </sheetViews>
  <sheetFormatPr defaultColWidth="8.5703125" defaultRowHeight="15" x14ac:dyDescent="0.25"/>
  <cols>
    <col min="1" max="1" width="7.140625" customWidth="1"/>
    <col min="2" max="2" width="53.42578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166" t="s">
        <v>88</v>
      </c>
      <c r="B2" s="167"/>
      <c r="C2" s="167"/>
      <c r="D2" s="167"/>
      <c r="E2" s="167"/>
      <c r="F2" s="167"/>
      <c r="G2" s="168"/>
    </row>
    <row r="3" spans="1:7" ht="25.35" customHeight="1" thickBot="1" x14ac:dyDescent="0.3">
      <c r="A3" s="179" t="s">
        <v>7</v>
      </c>
      <c r="B3" s="180"/>
      <c r="C3" s="177" t="s">
        <v>10</v>
      </c>
      <c r="D3" s="169" t="s">
        <v>13</v>
      </c>
      <c r="E3" s="170"/>
      <c r="F3" s="170"/>
      <c r="G3" s="170"/>
    </row>
    <row r="4" spans="1:7" ht="35.25" thickBot="1" x14ac:dyDescent="0.35">
      <c r="A4" s="181"/>
      <c r="B4" s="182"/>
      <c r="C4" s="178"/>
      <c r="D4" s="1" t="s">
        <v>0</v>
      </c>
      <c r="E4" s="1" t="s">
        <v>1</v>
      </c>
      <c r="F4" s="1" t="s">
        <v>14</v>
      </c>
      <c r="G4" s="1" t="s">
        <v>84</v>
      </c>
    </row>
    <row r="5" spans="1:7" s="56" customFormat="1" ht="34.5" x14ac:dyDescent="0.3">
      <c r="A5" s="49" t="s">
        <v>109</v>
      </c>
      <c r="B5" s="75" t="s">
        <v>33</v>
      </c>
      <c r="C5" s="81" t="s">
        <v>181</v>
      </c>
      <c r="D5" s="52">
        <v>1559560</v>
      </c>
      <c r="E5" s="52">
        <v>11517380</v>
      </c>
      <c r="F5" s="52"/>
      <c r="G5" s="80"/>
    </row>
    <row r="6" spans="1:7" ht="24" customHeight="1" x14ac:dyDescent="0.3">
      <c r="A6" s="65" t="s">
        <v>81</v>
      </c>
      <c r="B6" s="66" t="s">
        <v>85</v>
      </c>
      <c r="C6" s="88" t="s">
        <v>16</v>
      </c>
      <c r="D6" s="53">
        <v>0</v>
      </c>
      <c r="E6" s="53">
        <v>5508500</v>
      </c>
      <c r="F6" s="53">
        <v>0</v>
      </c>
      <c r="G6" s="100"/>
    </row>
    <row r="7" spans="1:7" s="56" customFormat="1" ht="24" customHeight="1" x14ac:dyDescent="0.3">
      <c r="A7" s="49" t="s">
        <v>82</v>
      </c>
      <c r="B7" s="66" t="s">
        <v>104</v>
      </c>
      <c r="C7" s="88" t="s">
        <v>16</v>
      </c>
      <c r="D7" s="53"/>
      <c r="E7" s="53"/>
      <c r="F7" s="53">
        <v>4745740</v>
      </c>
      <c r="G7" s="100"/>
    </row>
    <row r="8" spans="1:7" s="56" customFormat="1" ht="66" customHeight="1" x14ac:dyDescent="0.3">
      <c r="A8" s="65" t="s">
        <v>117</v>
      </c>
      <c r="B8" s="66" t="s">
        <v>182</v>
      </c>
      <c r="C8" s="88" t="s">
        <v>17</v>
      </c>
      <c r="D8" s="53">
        <v>1434970</v>
      </c>
      <c r="E8" s="53"/>
      <c r="F8" s="53"/>
      <c r="G8" s="100"/>
    </row>
    <row r="9" spans="1:7" s="56" customFormat="1" ht="38.25" customHeight="1" x14ac:dyDescent="0.3">
      <c r="A9" s="65" t="s">
        <v>266</v>
      </c>
      <c r="B9" s="66" t="s">
        <v>86</v>
      </c>
      <c r="C9" s="82" t="s">
        <v>17</v>
      </c>
      <c r="D9" s="52">
        <v>110000</v>
      </c>
      <c r="E9" s="52">
        <v>110000</v>
      </c>
      <c r="F9" s="52">
        <v>110000</v>
      </c>
      <c r="G9" s="80"/>
    </row>
    <row r="10" spans="1:7" ht="21" customHeight="1" x14ac:dyDescent="0.3">
      <c r="A10" s="76"/>
      <c r="B10" s="55"/>
      <c r="C10" s="79"/>
      <c r="D10" s="80"/>
      <c r="E10" s="80"/>
      <c r="F10" s="80"/>
      <c r="G10" s="80"/>
    </row>
    <row r="11" spans="1:7" ht="17.25" x14ac:dyDescent="0.3">
      <c r="A11" s="76"/>
      <c r="B11" s="55" t="s">
        <v>53</v>
      </c>
      <c r="C11" s="79"/>
      <c r="D11" s="80"/>
      <c r="E11" s="80"/>
      <c r="F11" s="80"/>
      <c r="G11" s="80"/>
    </row>
    <row r="12" spans="1:7" s="56" customFormat="1" ht="33" customHeight="1" x14ac:dyDescent="0.3">
      <c r="A12" s="76" t="s">
        <v>83</v>
      </c>
      <c r="B12" s="126" t="s">
        <v>184</v>
      </c>
      <c r="C12" s="127" t="s">
        <v>183</v>
      </c>
      <c r="D12" s="80"/>
      <c r="E12" s="80"/>
      <c r="F12" s="80"/>
      <c r="G12" s="80">
        <v>88000</v>
      </c>
    </row>
    <row r="13" spans="1:7" s="56" customFormat="1" ht="33.75" customHeight="1" x14ac:dyDescent="0.3">
      <c r="A13" s="76" t="s">
        <v>187</v>
      </c>
      <c r="B13" s="126" t="s">
        <v>185</v>
      </c>
      <c r="C13" s="127" t="s">
        <v>186</v>
      </c>
      <c r="D13" s="80"/>
      <c r="E13" s="80"/>
      <c r="F13" s="80"/>
      <c r="G13" s="80">
        <v>1582000</v>
      </c>
    </row>
    <row r="14" spans="1:7" s="56" customFormat="1" ht="34.5" x14ac:dyDescent="0.3">
      <c r="A14" s="76" t="s">
        <v>188</v>
      </c>
      <c r="B14" s="126" t="s">
        <v>198</v>
      </c>
      <c r="C14" s="79"/>
      <c r="D14" s="80"/>
      <c r="E14" s="80"/>
      <c r="F14" s="80"/>
      <c r="G14" s="80">
        <v>1000000</v>
      </c>
    </row>
    <row r="15" spans="1:7" s="56" customFormat="1" ht="34.5" x14ac:dyDescent="0.3">
      <c r="A15" s="76" t="s">
        <v>118</v>
      </c>
      <c r="B15" s="126" t="s">
        <v>197</v>
      </c>
      <c r="C15" s="79" t="s">
        <v>189</v>
      </c>
      <c r="D15" s="80"/>
      <c r="E15" s="80"/>
      <c r="F15" s="80"/>
      <c r="G15" s="80">
        <v>13100000</v>
      </c>
    </row>
    <row r="16" spans="1:7" s="56" customFormat="1" ht="34.5" x14ac:dyDescent="0.3">
      <c r="A16" s="76" t="s">
        <v>190</v>
      </c>
      <c r="B16" s="126" t="s">
        <v>191</v>
      </c>
      <c r="C16" s="79" t="s">
        <v>189</v>
      </c>
      <c r="D16" s="80"/>
      <c r="E16" s="80"/>
      <c r="F16" s="80"/>
      <c r="G16" s="80">
        <v>16400000</v>
      </c>
    </row>
    <row r="17" spans="1:7" s="56" customFormat="1" ht="17.25" x14ac:dyDescent="0.3">
      <c r="A17" s="76" t="s">
        <v>192</v>
      </c>
      <c r="B17" s="126" t="s">
        <v>193</v>
      </c>
      <c r="C17" s="79" t="s">
        <v>189</v>
      </c>
      <c r="D17" s="80"/>
      <c r="E17" s="80"/>
      <c r="F17" s="80"/>
      <c r="G17" s="80">
        <v>-3500000</v>
      </c>
    </row>
    <row r="18" spans="1:7" s="56" customFormat="1" ht="18" thickBot="1" x14ac:dyDescent="0.35">
      <c r="A18" s="31" t="s">
        <v>194</v>
      </c>
      <c r="B18" s="126" t="s">
        <v>195</v>
      </c>
      <c r="C18" s="79" t="s">
        <v>196</v>
      </c>
      <c r="D18" s="80"/>
      <c r="E18" s="80"/>
      <c r="F18" s="80"/>
      <c r="G18" s="80">
        <v>1400000</v>
      </c>
    </row>
    <row r="19" spans="1:7" s="56" customFormat="1" ht="18" thickBot="1" x14ac:dyDescent="0.35">
      <c r="A19" s="101"/>
      <c r="B19" s="55"/>
      <c r="C19" s="79"/>
      <c r="D19" s="80"/>
      <c r="E19" s="80"/>
      <c r="F19" s="80"/>
      <c r="G19" s="80"/>
    </row>
    <row r="20" spans="1:7" ht="26.85" customHeight="1" x14ac:dyDescent="0.3">
      <c r="A20" s="164" t="s">
        <v>9</v>
      </c>
      <c r="B20" s="165"/>
      <c r="C20" s="22"/>
      <c r="D20" s="28">
        <f>SUM(D5:D19)</f>
        <v>3104530</v>
      </c>
      <c r="E20" s="42">
        <f>SUM(E5:E19)</f>
        <v>17135880</v>
      </c>
      <c r="F20" s="42">
        <f>SUM(F5:F19)</f>
        <v>4855740</v>
      </c>
      <c r="G20" s="42">
        <f>SUM(G5:G19)</f>
        <v>30070000</v>
      </c>
    </row>
    <row r="22" spans="1:7" x14ac:dyDescent="0.25">
      <c r="A22" s="39" t="s">
        <v>105</v>
      </c>
    </row>
    <row r="23" spans="1:7" x14ac:dyDescent="0.25">
      <c r="A23" s="23" t="s">
        <v>15</v>
      </c>
      <c r="D23" s="38"/>
    </row>
  </sheetData>
  <mergeCells count="5">
    <mergeCell ref="A2:G2"/>
    <mergeCell ref="A3:B4"/>
    <mergeCell ref="C3:C4"/>
    <mergeCell ref="D3:G3"/>
    <mergeCell ref="A20:B20"/>
  </mergeCells>
  <pageMargins left="0.27559055118110237" right="0.35433070866141736" top="7.874015748031496E-2" bottom="0.55118110236220474" header="0.31496062992125984" footer="0.31496062992125984"/>
  <pageSetup paperSize="9" fitToWidth="0" orientation="landscape" r:id="rId1"/>
  <headerFooter>
    <oddFooter>&amp;Ldok. nr. 93437-16&amp;Csag. nr. 16-392&amp;R&amp;P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A13" sqref="A13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166" t="s">
        <v>88</v>
      </c>
      <c r="B2" s="167"/>
      <c r="C2" s="167"/>
      <c r="D2" s="167"/>
      <c r="E2" s="167"/>
      <c r="F2" s="167"/>
      <c r="G2" s="168"/>
    </row>
    <row r="3" spans="1:7" ht="25.35" customHeight="1" thickBot="1" x14ac:dyDescent="0.3">
      <c r="A3" s="179" t="s">
        <v>8</v>
      </c>
      <c r="B3" s="180"/>
      <c r="C3" s="177" t="s">
        <v>10</v>
      </c>
      <c r="D3" s="169" t="s">
        <v>13</v>
      </c>
      <c r="E3" s="170"/>
      <c r="F3" s="170"/>
      <c r="G3" s="170"/>
    </row>
    <row r="4" spans="1:7" ht="35.25" thickBot="1" x14ac:dyDescent="0.35">
      <c r="A4" s="181"/>
      <c r="B4" s="182"/>
      <c r="C4" s="178"/>
      <c r="D4" s="1" t="s">
        <v>0</v>
      </c>
      <c r="E4" s="1" t="s">
        <v>1</v>
      </c>
      <c r="F4" s="1" t="s">
        <v>14</v>
      </c>
      <c r="G4" s="1" t="s">
        <v>84</v>
      </c>
    </row>
    <row r="5" spans="1:7" ht="20.100000000000001" customHeight="1" x14ac:dyDescent="0.3">
      <c r="A5" s="11"/>
      <c r="B5" s="12"/>
      <c r="C5" s="13"/>
      <c r="D5" s="14"/>
      <c r="E5" s="14"/>
      <c r="F5" s="14"/>
      <c r="G5" s="14"/>
    </row>
    <row r="6" spans="1:7" ht="20.100000000000001" customHeight="1" x14ac:dyDescent="0.3">
      <c r="A6" s="15"/>
      <c r="B6" s="16"/>
      <c r="C6" s="17"/>
      <c r="D6" s="18"/>
      <c r="E6" s="18"/>
      <c r="F6" s="18"/>
      <c r="G6" s="18"/>
    </row>
    <row r="7" spans="1:7" s="56" customFormat="1" ht="20.100000000000001" customHeight="1" x14ac:dyDescent="0.3">
      <c r="A7" s="15"/>
      <c r="B7" s="71"/>
      <c r="C7" s="72"/>
      <c r="D7" s="18"/>
      <c r="E7" s="18"/>
      <c r="F7" s="18"/>
      <c r="G7" s="18"/>
    </row>
    <row r="8" spans="1:7" s="56" customFormat="1" ht="20.100000000000001" customHeight="1" x14ac:dyDescent="0.3">
      <c r="A8" s="15"/>
      <c r="B8" s="71"/>
      <c r="C8" s="72"/>
      <c r="D8" s="18"/>
      <c r="E8" s="18"/>
      <c r="F8" s="18"/>
      <c r="G8" s="18"/>
    </row>
    <row r="9" spans="1:7" s="56" customFormat="1" ht="20.100000000000001" customHeight="1" x14ac:dyDescent="0.3">
      <c r="A9" s="15"/>
      <c r="B9" s="71"/>
      <c r="C9" s="72"/>
      <c r="D9" s="18"/>
      <c r="E9" s="18"/>
      <c r="F9" s="18"/>
      <c r="G9" s="18"/>
    </row>
    <row r="10" spans="1:7" s="56" customFormat="1" ht="20.100000000000001" customHeight="1" x14ac:dyDescent="0.3">
      <c r="A10" s="15"/>
      <c r="B10" s="71"/>
      <c r="C10" s="72"/>
      <c r="D10" s="18"/>
      <c r="E10" s="18"/>
      <c r="F10" s="18"/>
      <c r="G10" s="18"/>
    </row>
    <row r="11" spans="1:7" ht="20.100000000000001" customHeight="1" x14ac:dyDescent="0.3">
      <c r="A11" s="15"/>
      <c r="B11" s="16"/>
      <c r="C11" s="17"/>
      <c r="D11" s="18"/>
      <c r="E11" s="18"/>
      <c r="F11" s="18"/>
      <c r="G11" s="18"/>
    </row>
    <row r="12" spans="1:7" ht="20.100000000000001" customHeight="1" x14ac:dyDescent="0.3">
      <c r="A12" s="15"/>
      <c r="B12" s="16"/>
      <c r="C12" s="17"/>
      <c r="D12" s="18"/>
      <c r="E12" s="18"/>
      <c r="F12" s="18"/>
      <c r="G12" s="18"/>
    </row>
    <row r="13" spans="1:7" ht="20.100000000000001" customHeight="1" x14ac:dyDescent="0.3">
      <c r="A13" s="15"/>
      <c r="B13" s="16"/>
      <c r="C13" s="17"/>
      <c r="D13" s="18"/>
      <c r="E13" s="18"/>
      <c r="F13" s="18"/>
      <c r="G13" s="18"/>
    </row>
    <row r="14" spans="1:7" ht="20.100000000000001" customHeight="1" x14ac:dyDescent="0.3">
      <c r="A14" s="15"/>
      <c r="B14" s="16"/>
      <c r="C14" s="17"/>
      <c r="D14" s="18"/>
      <c r="E14" s="18"/>
      <c r="F14" s="18"/>
      <c r="G14" s="18"/>
    </row>
    <row r="15" spans="1:7" ht="20.100000000000001" customHeight="1" x14ac:dyDescent="0.3">
      <c r="A15" s="15"/>
      <c r="B15" s="16"/>
      <c r="C15" s="17"/>
      <c r="D15" s="18"/>
      <c r="E15" s="18"/>
      <c r="F15" s="18"/>
      <c r="G15" s="18"/>
    </row>
    <row r="16" spans="1:7" ht="20.100000000000001" customHeight="1" thickBot="1" x14ac:dyDescent="0.35">
      <c r="A16" s="15"/>
      <c r="B16" s="19"/>
      <c r="C16" s="20"/>
      <c r="D16" s="21"/>
      <c r="E16" s="21"/>
      <c r="F16" s="21"/>
      <c r="G16" s="21"/>
    </row>
    <row r="17" spans="1:7" ht="26.85" customHeight="1" x14ac:dyDescent="0.3">
      <c r="A17" s="164" t="s">
        <v>9</v>
      </c>
      <c r="B17" s="165"/>
      <c r="C17" s="22"/>
      <c r="D17" s="22">
        <f t="shared" ref="D17:G17" si="0">SUM(D5:D16)</f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</row>
    <row r="19" spans="1:7" x14ac:dyDescent="0.25">
      <c r="A19" s="39" t="s">
        <v>105</v>
      </c>
    </row>
    <row r="20" spans="1:7" x14ac:dyDescent="0.25">
      <c r="A20" s="23" t="s">
        <v>15</v>
      </c>
    </row>
  </sheetData>
  <mergeCells count="5">
    <mergeCell ref="A17:B17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93437-16&amp;Csag. nr. 16-392&amp;R&amp;P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2016-06-30T14:00:00+00:00</MeetingStartDate>
    <EnclosureFileNumber xmlns="d08b57ff-b9b7-4581-975d-98f87b579a51">96324/16</EnclosureFileNumber>
    <AgendaId xmlns="d08b57ff-b9b7-4581-975d-98f87b579a51">5797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2210140</FusionId>
    <AgendaAccessLevelName xmlns="d08b57ff-b9b7-4581-975d-98f87b579a51">Åben</AgendaAccessLevelName>
    <UNC xmlns="d08b57ff-b9b7-4581-975d-98f87b579a51">1995754</UNC>
    <MeetingTitle xmlns="d08b57ff-b9b7-4581-975d-98f87b579a51">30-06-2016</MeetingTitle>
    <MeetingDateAndTime xmlns="d08b57ff-b9b7-4581-975d-98f87b579a51">30-06-2016 fra 16:00 - 17:00</MeetingDateAndTime>
    <MeetingEndDate xmlns="d08b57ff-b9b7-4581-975d-98f87b579a51">2016-06-30T15:00:00+00:00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B1D5B-FE0F-4DA2-8845-0FCE2EA6C976}"/>
</file>

<file path=customXml/itemProps2.xml><?xml version="1.0" encoding="utf-8"?>
<ds:datastoreItem xmlns:ds="http://schemas.openxmlformats.org/officeDocument/2006/customXml" ds:itemID="{64497055-70E3-4577-A07A-EB388DE5C48C}"/>
</file>

<file path=customXml/itemProps3.xml><?xml version="1.0" encoding="utf-8"?>
<ds:datastoreItem xmlns:ds="http://schemas.openxmlformats.org/officeDocument/2006/customXml" ds:itemID="{349FD5A3-7C7B-4FC3-95ED-C06374B67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5</vt:i4>
      </vt:variant>
    </vt:vector>
  </HeadingPairs>
  <TitlesOfParts>
    <vt:vector size="13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'B&amp;U'!Udskriftstitler</vt:lpstr>
      <vt:lpstr>'K&amp;F'!Udskriftstitler</vt:lpstr>
      <vt:lpstr>'P&amp;T'!Udskriftstitler</vt:lpstr>
      <vt:lpstr>'S&amp;S'!Udskriftstitler</vt:lpstr>
      <vt:lpstr>ØK!Udskriftstitler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-30-06-2016 - Bilag 703.05 Oversigt over nye tiltag til anlægsprojekter 2017-2020</dc:title>
  <dc:creator>Flemming Karlsen</dc:creator>
  <cp:lastModifiedBy>Arnfred Bjerg</cp:lastModifiedBy>
  <cp:lastPrinted>2016-06-21T09:11:48Z</cp:lastPrinted>
  <dcterms:created xsi:type="dcterms:W3CDTF">2014-01-22T10:50:38Z</dcterms:created>
  <dcterms:modified xsi:type="dcterms:W3CDTF">2016-06-23T11:02:44Z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